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miteduau.sharepoint.com/sites/RMITPlaceLab/NEW PlaceLab SharePoint Library/06 Research Projects/Active/Cardigan Commons/08 Research Data/Co-Lab data/"/>
    </mc:Choice>
  </mc:AlternateContent>
  <xr:revisionPtr revIDLastSave="400" documentId="8_{009D6700-134F-B64F-B721-3DFA4DBEEF5D}" xr6:coauthVersionLast="47" xr6:coauthVersionMax="47" xr10:uidLastSave="{933A2F9A-32C6-F947-BB84-DB541105FC72}"/>
  <bookViews>
    <workbookView xWindow="0" yWindow="760" windowWidth="30240" windowHeight="17680" firstSheet="1" activeTab="1" xr2:uid="{E15984AC-499D-0D42-8D7E-661D6A2B11F3}"/>
  </bookViews>
  <sheets>
    <sheet name="ASSISTANTS" sheetId="3" r:id="rId1"/>
    <sheet name="GROUP DATA" sheetId="1" r:id="rId2"/>
    <sheet name="VALUES" sheetId="2" r:id="rId3"/>
    <sheet name="blob #" sheetId="4" r:id="rId4"/>
  </sheets>
  <definedNames>
    <definedName name="_xlnm._FilterDatabase" localSheetId="2" hidden="1">VALUES!$B$3:$B$46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4" l="1"/>
  <c r="L10" i="4"/>
  <c r="M10" i="4"/>
  <c r="N10" i="4"/>
  <c r="J10" i="4"/>
  <c r="K9" i="4"/>
  <c r="L9" i="4"/>
  <c r="M9" i="4"/>
  <c r="N9" i="4"/>
  <c r="J9" i="4"/>
  <c r="K8" i="4"/>
  <c r="L8" i="4"/>
  <c r="M8" i="4"/>
  <c r="N8" i="4"/>
  <c r="J8" i="4"/>
  <c r="K7" i="4"/>
  <c r="L7" i="4"/>
  <c r="M7" i="4"/>
  <c r="N7" i="4"/>
  <c r="J7" i="4"/>
  <c r="K6" i="4"/>
  <c r="L6" i="4"/>
  <c r="M6" i="4"/>
  <c r="N6" i="4"/>
  <c r="J6" i="4"/>
  <c r="K5" i="4"/>
  <c r="L5" i="4"/>
  <c r="M5" i="4"/>
  <c r="N5" i="4"/>
  <c r="J5" i="4"/>
  <c r="K4" i="4"/>
  <c r="L4" i="4"/>
  <c r="M4" i="4"/>
  <c r="N4" i="4"/>
  <c r="J4" i="4"/>
  <c r="I11" i="4"/>
  <c r="H8" i="4"/>
  <c r="H7" i="4"/>
  <c r="H6" i="4"/>
  <c r="H5" i="4"/>
  <c r="H4" i="4"/>
  <c r="H9" i="4"/>
  <c r="H10" i="4"/>
  <c r="D11" i="4"/>
  <c r="E11" i="4"/>
  <c r="F11" i="4"/>
  <c r="G11" i="4"/>
  <c r="C11" i="4"/>
  <c r="C30" i="3"/>
  <c r="C29" i="3"/>
  <c r="C28" i="3"/>
  <c r="H11" i="4" l="1"/>
  <c r="D29" i="3"/>
  <c r="C31" i="3"/>
  <c r="D31" i="3" s="1"/>
  <c r="H12" i="4" l="1"/>
  <c r="C12" i="4"/>
  <c r="D12" i="4"/>
  <c r="F12" i="4"/>
  <c r="G12" i="4"/>
  <c r="E12" i="4"/>
  <c r="D28" i="3"/>
  <c r="D30" i="3"/>
</calcChain>
</file>

<file path=xl/sharedStrings.xml><?xml version="1.0" encoding="utf-8"?>
<sst xmlns="http://schemas.openxmlformats.org/spreadsheetml/2006/main" count="522" uniqueCount="389">
  <si>
    <t>First Name</t>
  </si>
  <si>
    <t>Surname</t>
  </si>
  <si>
    <t>Email Address</t>
  </si>
  <si>
    <t>DAY 1</t>
  </si>
  <si>
    <t>U</t>
  </si>
  <si>
    <t>Danielle</t>
  </si>
  <si>
    <t>Jewson</t>
  </si>
  <si>
    <t>danielle.jewson@melbourne.vic.gov.au</t>
  </si>
  <si>
    <t>C</t>
  </si>
  <si>
    <t>Joseph</t>
  </si>
  <si>
    <t>Good</t>
  </si>
  <si>
    <t>joseph.good89@gmail.com</t>
  </si>
  <si>
    <t>R</t>
  </si>
  <si>
    <t>Vaishnavi</t>
  </si>
  <si>
    <t>Laddha</t>
  </si>
  <si>
    <t>vaishnavi.r.laddha@gmail.com</t>
  </si>
  <si>
    <t>Olive</t>
  </si>
  <si>
    <t>Gole</t>
  </si>
  <si>
    <t>oliversgole@gmail.com</t>
  </si>
  <si>
    <t>Beatrice</t>
  </si>
  <si>
    <t>Serini</t>
  </si>
  <si>
    <t>bserini@student.unimelb.edu.au</t>
  </si>
  <si>
    <t>Teresa</t>
  </si>
  <si>
    <t>Nguyen</t>
  </si>
  <si>
    <t>teresaqnguyen@gmail.com</t>
  </si>
  <si>
    <t>Yizhou</t>
  </si>
  <si>
    <t>Yan</t>
  </si>
  <si>
    <t>s3879443@student.rmit.edu.au</t>
  </si>
  <si>
    <t>Yuhan</t>
  </si>
  <si>
    <t>Goh</t>
  </si>
  <si>
    <t>yuhan@saladlandscape.com</t>
  </si>
  <si>
    <t>DAY 2</t>
  </si>
  <si>
    <t>Marissa</t>
  </si>
  <si>
    <t>Doyle</t>
  </si>
  <si>
    <t>marissadoyle18@gmail.com</t>
  </si>
  <si>
    <t>Giuliana</t>
  </si>
  <si>
    <t>Leslie</t>
  </si>
  <si>
    <t>giuliana.leslie@melbourne.vic.gov.au</t>
  </si>
  <si>
    <t>Jack</t>
  </si>
  <si>
    <t>Dunstan</t>
  </si>
  <si>
    <t>jack.dunstan@rmit.edu.au</t>
  </si>
  <si>
    <t>Charles</t>
  </si>
  <si>
    <t>Barnett</t>
  </si>
  <si>
    <t>charles.barnett@rmit.edu.au</t>
  </si>
  <si>
    <t>Mathew</t>
  </si>
  <si>
    <t>Northcott</t>
  </si>
  <si>
    <t>matt.northcott@live.com</t>
  </si>
  <si>
    <t>Thami</t>
  </si>
  <si>
    <t>Croeser</t>
  </si>
  <si>
    <t>thami.croeser@rmit.edu.au</t>
  </si>
  <si>
    <t>Maroushka</t>
  </si>
  <si>
    <t>Saldanha</t>
  </si>
  <si>
    <t>maroushka@regen.melbourne</t>
  </si>
  <si>
    <t>Claudia</t>
  </si>
  <si>
    <t>Keogh</t>
  </si>
  <si>
    <t>claudia.keogh@rmit.edu.au</t>
  </si>
  <si>
    <t>Tony</t>
  </si>
  <si>
    <t>Smith</t>
  </si>
  <si>
    <t>sesedge@gmail.com</t>
  </si>
  <si>
    <t>Utkarsh</t>
  </si>
  <si>
    <t>Agarwal</t>
  </si>
  <si>
    <t>utkagarwal@gmail.com</t>
  </si>
  <si>
    <t>Freya</t>
  </si>
  <si>
    <t>Thomas</t>
  </si>
  <si>
    <t>Freya.Thomas@melbourne.vic.gov.au</t>
  </si>
  <si>
    <t>Karolina</t>
  </si>
  <si>
    <t>Bartkowicz</t>
  </si>
  <si>
    <t>karolina.bartkowicz@rmit.edu.au</t>
  </si>
  <si>
    <t>Nina</t>
  </si>
  <si>
    <t>Maskiell</t>
  </si>
  <si>
    <t>s3490508@student.rmit.edu.au</t>
  </si>
  <si>
    <t>Vanessa</t>
  </si>
  <si>
    <t>Chapple</t>
  </si>
  <si>
    <t>vanessachapple@gmail.com</t>
  </si>
  <si>
    <t>Olivia</t>
  </si>
  <si>
    <t>Ball</t>
  </si>
  <si>
    <t>oliviab@iinet.net.au</t>
  </si>
  <si>
    <t>R =</t>
  </si>
  <si>
    <t>RMIT (academics and students and staff)</t>
  </si>
  <si>
    <t>C =</t>
  </si>
  <si>
    <t>Community [Traditional Owners, Business owners, Residents, Non-RMIT city workers, Non-RMIT city students, Commuters / Recreational visitors]</t>
  </si>
  <si>
    <t>E =</t>
  </si>
  <si>
    <t>Knowledge experts  (or “urban/environment proffessional”) [ Planning &amp; Statutory planning, Rewilding / Ecology / Environment, Community engagement, And related experts, CoM, State government]</t>
  </si>
  <si>
    <t>GROUP 1</t>
  </si>
  <si>
    <t>GROUP 2</t>
  </si>
  <si>
    <t>GROUP 3</t>
  </si>
  <si>
    <t>GROUP 4</t>
  </si>
  <si>
    <t>GROUP 5</t>
  </si>
  <si>
    <t>GROUP 6</t>
  </si>
  <si>
    <t>GROUP 7</t>
  </si>
  <si>
    <t>Facilitator</t>
  </si>
  <si>
    <t>Heike</t>
  </si>
  <si>
    <t>Brent</t>
  </si>
  <si>
    <t>Brock</t>
  </si>
  <si>
    <t>Maude</t>
  </si>
  <si>
    <t>Team Name</t>
  </si>
  <si>
    <t>Red Team</t>
  </si>
  <si>
    <t>The Tannerians</t>
  </si>
  <si>
    <t>The colours of caring</t>
  </si>
  <si>
    <t>Chaotic Cardijams</t>
  </si>
  <si>
    <t>Blooming</t>
  </si>
  <si>
    <t>Sky</t>
  </si>
  <si>
    <t>Team Birdsong</t>
  </si>
  <si>
    <t>Public Open Spaces</t>
  </si>
  <si>
    <t>Maribyrnong Park</t>
  </si>
  <si>
    <t>River Thames in Oxford</t>
  </si>
  <si>
    <t>Lake in Italy</t>
  </si>
  <si>
    <t>Abbotsford Convent</t>
  </si>
  <si>
    <t>Seoul (street canopy)</t>
  </si>
  <si>
    <t>Krackow Malus Square</t>
  </si>
  <si>
    <t>Fed Square (Birrarung)</t>
  </si>
  <si>
    <t>Malvern Loop in Melbourne</t>
  </si>
  <si>
    <t>River Torrens (Adelaide)</t>
  </si>
  <si>
    <t>Darebin Council- Dotted Park Network</t>
  </si>
  <si>
    <t>Siteworks Brunswick</t>
  </si>
  <si>
    <t xml:space="preserve"> </t>
  </si>
  <si>
    <t xml:space="preserve">VALUES </t>
  </si>
  <si>
    <t>Flexibility</t>
  </si>
  <si>
    <t>Inclusion</t>
  </si>
  <si>
    <t>Accesibility</t>
  </si>
  <si>
    <t>Impact</t>
  </si>
  <si>
    <t>Heritage Protection</t>
  </si>
  <si>
    <t>Indigenous Celebration</t>
  </si>
  <si>
    <t>Sense of Belonging</t>
  </si>
  <si>
    <t>Practical</t>
  </si>
  <si>
    <t>Connecting</t>
  </si>
  <si>
    <t>Sustainability</t>
  </si>
  <si>
    <t>Bold</t>
  </si>
  <si>
    <t>Community</t>
  </si>
  <si>
    <t>Courage</t>
  </si>
  <si>
    <t>Belonging</t>
  </si>
  <si>
    <t>Imagination</t>
  </si>
  <si>
    <t>Wellbeing</t>
  </si>
  <si>
    <t>Collaboration</t>
  </si>
  <si>
    <t>Vibrant and Participatory</t>
  </si>
  <si>
    <t>Inclusive</t>
  </si>
  <si>
    <t>Innovation</t>
  </si>
  <si>
    <t>Ecological Health</t>
  </si>
  <si>
    <t>Equitable + Inclusive Space</t>
  </si>
  <si>
    <t>Open and Inviting</t>
  </si>
  <si>
    <t>Learning Environment</t>
  </si>
  <si>
    <t>Caring for Country</t>
  </si>
  <si>
    <t>Circular Economy</t>
  </si>
  <si>
    <t>Colour</t>
  </si>
  <si>
    <t>Indigenous</t>
  </si>
  <si>
    <t xml:space="preserve">Sustainability </t>
  </si>
  <si>
    <t>Creativity</t>
  </si>
  <si>
    <t>VERBS</t>
  </si>
  <si>
    <t>Bird Watching</t>
  </si>
  <si>
    <t>Food growing</t>
  </si>
  <si>
    <t>Landing</t>
  </si>
  <si>
    <t>Walking</t>
  </si>
  <si>
    <t>Picnicking</t>
  </si>
  <si>
    <t>Anarching</t>
  </si>
  <si>
    <t>Planting</t>
  </si>
  <si>
    <t>Rewilding</t>
  </si>
  <si>
    <t>Forest Showing</t>
  </si>
  <si>
    <t>Categories:</t>
  </si>
  <si>
    <t>Cycling</t>
  </si>
  <si>
    <t>Meeting</t>
  </si>
  <si>
    <t>Growing</t>
  </si>
  <si>
    <t>Greening</t>
  </si>
  <si>
    <t>Live music</t>
  </si>
  <si>
    <t>Sport</t>
  </si>
  <si>
    <t>Creating</t>
  </si>
  <si>
    <t>Meditating</t>
  </si>
  <si>
    <t>Drinking</t>
  </si>
  <si>
    <t>Nature activities</t>
  </si>
  <si>
    <t>Stargazing</t>
  </si>
  <si>
    <t>Observing</t>
  </si>
  <si>
    <t>Partying</t>
  </si>
  <si>
    <t>Meditative Activities (passive individual)</t>
  </si>
  <si>
    <t>Lifting</t>
  </si>
  <si>
    <t>Lie on grass (relaxing)</t>
  </si>
  <si>
    <t>Hatching</t>
  </si>
  <si>
    <t>Levitating</t>
  </si>
  <si>
    <t>Nutritioning</t>
  </si>
  <si>
    <t>Caring</t>
  </si>
  <si>
    <t>Hydrating</t>
  </si>
  <si>
    <t>Inviting</t>
  </si>
  <si>
    <t>Paddling</t>
  </si>
  <si>
    <t>Painting</t>
  </si>
  <si>
    <t>Stewarding</t>
  </si>
  <si>
    <t>Swimming</t>
  </si>
  <si>
    <t>Energizing</t>
  </si>
  <si>
    <t>Bathing</t>
  </si>
  <si>
    <t>Existing</t>
  </si>
  <si>
    <t>Gathering</t>
  </si>
  <si>
    <t>Dancing</t>
  </si>
  <si>
    <t>Iceskating</t>
  </si>
  <si>
    <t>Visiting</t>
  </si>
  <si>
    <t>Rolling</t>
  </si>
  <si>
    <t>Gardening</t>
  </si>
  <si>
    <t>Fire-Pitting</t>
  </si>
  <si>
    <t>Warming</t>
  </si>
  <si>
    <t>Moving</t>
  </si>
  <si>
    <t>Roasting</t>
  </si>
  <si>
    <t>Transitioning</t>
  </si>
  <si>
    <t>Eating (marshmellows)</t>
  </si>
  <si>
    <t>Cultivating</t>
  </si>
  <si>
    <t>BBQing</t>
  </si>
  <si>
    <t>Communing</t>
  </si>
  <si>
    <t>barefooting</t>
  </si>
  <si>
    <t>Currating</t>
  </si>
  <si>
    <t>Festivaling</t>
  </si>
  <si>
    <t>Climbing</t>
  </si>
  <si>
    <t>Chilling</t>
  </si>
  <si>
    <t>Eventing</t>
  </si>
  <si>
    <t>Shading</t>
  </si>
  <si>
    <t>Shifting Velocity</t>
  </si>
  <si>
    <t>Cooling</t>
  </si>
  <si>
    <t>Naming</t>
  </si>
  <si>
    <t>Relaxing</t>
  </si>
  <si>
    <t>Participating</t>
  </si>
  <si>
    <t>Singing</t>
  </si>
  <si>
    <t>Sitting in the sun</t>
  </si>
  <si>
    <t>Leaning / Education</t>
  </si>
  <si>
    <t>Feeling isolated and in control</t>
  </si>
  <si>
    <t>Star Gazing</t>
  </si>
  <si>
    <t>Learning (through forest walk)</t>
  </si>
  <si>
    <t>Reading</t>
  </si>
  <si>
    <t>Bouldering</t>
  </si>
  <si>
    <t>Walk barefoot</t>
  </si>
  <si>
    <t>Praying</t>
  </si>
  <si>
    <t>Barefooting</t>
  </si>
  <si>
    <t>Running (Physical Exercise)</t>
  </si>
  <si>
    <t>Run</t>
  </si>
  <si>
    <t>Dining</t>
  </si>
  <si>
    <t>Protect the worms with greenery</t>
  </si>
  <si>
    <t>Nature Play</t>
  </si>
  <si>
    <t>Ground Planting</t>
  </si>
  <si>
    <t>Dancing - Singing</t>
  </si>
  <si>
    <t>Sitting</t>
  </si>
  <si>
    <t>Picnicing while observing</t>
  </si>
  <si>
    <t>Swim in "El Nino"</t>
  </si>
  <si>
    <t>Planting/ Gardening</t>
  </si>
  <si>
    <t>Meeting / Visiting / Friend Making</t>
  </si>
  <si>
    <t>Feeling Nourished</t>
  </si>
  <si>
    <t>Connect the greening</t>
  </si>
  <si>
    <t>Napping</t>
  </si>
  <si>
    <t>Bird house Watching</t>
  </si>
  <si>
    <t>Observe</t>
  </si>
  <si>
    <t>Foraging</t>
  </si>
  <si>
    <t>Lying</t>
  </si>
  <si>
    <t>Discover while in transit</t>
  </si>
  <si>
    <t>Skate</t>
  </si>
  <si>
    <t>Share with lizard</t>
  </si>
  <si>
    <t>Paddle</t>
  </si>
  <si>
    <t>Observing Seasonal Change</t>
  </si>
  <si>
    <t>Chilling + Relaxing</t>
  </si>
  <si>
    <t>Dreaming</t>
  </si>
  <si>
    <t>Swell + Enjoy</t>
  </si>
  <si>
    <t>Sliding</t>
  </si>
  <si>
    <t>Food Growing</t>
  </si>
  <si>
    <t>Socializing</t>
  </si>
  <si>
    <t>Study + Read</t>
  </si>
  <si>
    <t>Connecting with friends</t>
  </si>
  <si>
    <t>Making new Friends</t>
  </si>
  <si>
    <t>Feeling rejuvenated</t>
  </si>
  <si>
    <t>To listen to kids</t>
  </si>
  <si>
    <t>BLOBS</t>
  </si>
  <si>
    <t>Play Spaces for adults</t>
  </si>
  <si>
    <t>Water flow</t>
  </si>
  <si>
    <t>Formal Path</t>
  </si>
  <si>
    <t>Spill out space to show off student work</t>
  </si>
  <si>
    <t>Canopy</t>
  </si>
  <si>
    <t>WSUD (Water Sensitive Urban Design)</t>
  </si>
  <si>
    <t>Green Spine</t>
  </si>
  <si>
    <t>Meandering Walking Paths through Greenspace</t>
  </si>
  <si>
    <t>Extending the gardens</t>
  </si>
  <si>
    <t>Sensory Garden</t>
  </si>
  <si>
    <t>infrastructure, programmes and physical assets</t>
  </si>
  <si>
    <t>Picnic with friends</t>
  </si>
  <si>
    <t>Informal Transition</t>
  </si>
  <si>
    <t>Green space everywhere</t>
  </si>
  <si>
    <t>Pond</t>
  </si>
  <si>
    <t>Raingardens</t>
  </si>
  <si>
    <t>Food - Drinks</t>
  </si>
  <si>
    <t>Bike Path</t>
  </si>
  <si>
    <t>Big trees for Sugar Gliders</t>
  </si>
  <si>
    <t>Urban Forest</t>
  </si>
  <si>
    <t>Nature Office linked to Maker Space</t>
  </si>
  <si>
    <t>More green</t>
  </si>
  <si>
    <t>Edible environment</t>
  </si>
  <si>
    <t>Waterscape to block the noise</t>
  </si>
  <si>
    <t>BBQ (Firepit Roasting)</t>
  </si>
  <si>
    <t>Rewilded Area</t>
  </si>
  <si>
    <t>Water</t>
  </si>
  <si>
    <t>Indigenous/Native trees</t>
  </si>
  <si>
    <t>No Human Zone</t>
  </si>
  <si>
    <t>Nature Office with skateable features</t>
  </si>
  <si>
    <t>Tomato gardens</t>
  </si>
  <si>
    <t>More wild spinach</t>
  </si>
  <si>
    <t>Picnic</t>
  </si>
  <si>
    <t>Green Walls</t>
  </si>
  <si>
    <t>"Hanging Gardens of Cardigan"</t>
  </si>
  <si>
    <t>Lemon trees</t>
  </si>
  <si>
    <t>Collab Sitspot</t>
  </si>
  <si>
    <t>Separated Safe Bike Lane</t>
  </si>
  <si>
    <t>Worm Farming</t>
  </si>
  <si>
    <t>Wifi</t>
  </si>
  <si>
    <t>Sky Walk</t>
  </si>
  <si>
    <t>Active or Passive recreation</t>
  </si>
  <si>
    <t>Bike Lane</t>
  </si>
  <si>
    <t>Green informal walking path</t>
  </si>
  <si>
    <t>Trees</t>
  </si>
  <si>
    <t>Bat boxes</t>
  </si>
  <si>
    <t>Power points</t>
  </si>
  <si>
    <t>Spill out exhibition spaces</t>
  </si>
  <si>
    <t>Broadwalk trail</t>
  </si>
  <si>
    <t>Rooftop Iceskating</t>
  </si>
  <si>
    <t>Green Sidewalk</t>
  </si>
  <si>
    <t>Café Culture</t>
  </si>
  <si>
    <t>Child friendly- Child sized - Children Input</t>
  </si>
  <si>
    <t>Deliveroo Rest Stop</t>
  </si>
  <si>
    <t xml:space="preserve">Greening on walls </t>
  </si>
  <si>
    <t>Moss</t>
  </si>
  <si>
    <t>Zipline</t>
  </si>
  <si>
    <t>Cannopy Tunnel / Cannopy Walk way</t>
  </si>
  <si>
    <t>Outdoor Gym</t>
  </si>
  <si>
    <t>Water Play</t>
  </si>
  <si>
    <t>Laneway Composting</t>
  </si>
  <si>
    <t>Projections</t>
  </si>
  <si>
    <t>Just a Bench</t>
  </si>
  <si>
    <t>Ground Planting - Possum Friendly - Controlled - Diverse</t>
  </si>
  <si>
    <t>WildFlowers</t>
  </si>
  <si>
    <t>Holding Ponds - Water catchment</t>
  </si>
  <si>
    <t>Murals that change</t>
  </si>
  <si>
    <t>Sensory Gardens</t>
  </si>
  <si>
    <t>Buffer Wall</t>
  </si>
  <si>
    <t>Nature Playzone</t>
  </si>
  <si>
    <t>Disability Space</t>
  </si>
  <si>
    <t>Intentional spaces to foster learning</t>
  </si>
  <si>
    <t>Retractable Bollards</t>
  </si>
  <si>
    <t>Meetings</t>
  </si>
  <si>
    <t>Bikes</t>
  </si>
  <si>
    <t>Forest Baithing</t>
  </si>
  <si>
    <t>Student Collab Space</t>
  </si>
  <si>
    <t>Alfresco Library</t>
  </si>
  <si>
    <t>OTHER / QUALITIES</t>
  </si>
  <si>
    <t>Soil - No asphalt</t>
  </si>
  <si>
    <t xml:space="preserve">Wattle Seeds </t>
  </si>
  <si>
    <t>Anarchy in design (just a little bit)</t>
  </si>
  <si>
    <t>Movement through Kangaroo Grass</t>
  </si>
  <si>
    <t>Community "Friends of"</t>
  </si>
  <si>
    <t>No through Alley Activation</t>
  </si>
  <si>
    <t>"Hide"</t>
  </si>
  <si>
    <t>No cars</t>
  </si>
  <si>
    <t>Citizen Science</t>
  </si>
  <si>
    <t>Watching from above</t>
  </si>
  <si>
    <t>Access</t>
  </si>
  <si>
    <t>A quiet moment alone</t>
  </si>
  <si>
    <t>It smells great</t>
  </si>
  <si>
    <t>Wine</t>
  </si>
  <si>
    <t>Slow lateral movement</t>
  </si>
  <si>
    <t>Fully immersed in nature, intimate experience</t>
  </si>
  <si>
    <t>No car parking</t>
  </si>
  <si>
    <t>Flexible / Moving</t>
  </si>
  <si>
    <t>Wild Spinach</t>
  </si>
  <si>
    <t>Collaboration / Innovation</t>
  </si>
  <si>
    <t>Dragonfly found free water</t>
  </si>
  <si>
    <t>Slow/Fast movement</t>
  </si>
  <si>
    <t>Fun</t>
  </si>
  <si>
    <t>Plants Play</t>
  </si>
  <si>
    <t>Nutrition / Innovation</t>
  </si>
  <si>
    <t>Soil health</t>
  </si>
  <si>
    <t>The mega worm</t>
  </si>
  <si>
    <t>VALUES</t>
  </si>
  <si>
    <t>Equitable</t>
  </si>
  <si>
    <t>Vibrant</t>
  </si>
  <si>
    <t>Participatory</t>
  </si>
  <si>
    <t>Inclusive Space</t>
  </si>
  <si>
    <t>green</t>
  </si>
  <si>
    <t>orange</t>
  </si>
  <si>
    <t>purple</t>
  </si>
  <si>
    <t>pink</t>
  </si>
  <si>
    <t>blue</t>
  </si>
  <si>
    <t>urban nature</t>
  </si>
  <si>
    <t>collaboration</t>
  </si>
  <si>
    <t>recreation</t>
  </si>
  <si>
    <t>moving</t>
  </si>
  <si>
    <t>other</t>
  </si>
  <si>
    <t>G1</t>
  </si>
  <si>
    <t>G2</t>
  </si>
  <si>
    <t>G3</t>
  </si>
  <si>
    <t>G4</t>
  </si>
  <si>
    <t>G5</t>
  </si>
  <si>
    <t>G6</t>
  </si>
  <si>
    <t>G7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</si>
</sst>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NeueHaasGroteskDisp Regular"/>
    </font>
    <font>
      <i/>
      <sz val="11"/>
      <color theme="1"/>
      <name val="NeueHaasGroteskDisp Regular"/>
    </font>
    <font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12" xfId="0" applyBorder="1"/>
    <xf numFmtId="9" fontId="0" fillId="0" borderId="0" xfId="1" applyFont="1"/>
    <xf numFmtId="9" fontId="0" fillId="0" borderId="12" xfId="1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6" fillId="0" borderId="2" xfId="0" applyFont="1" applyBorder="1" applyAlignment="1">
      <alignment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C735D-748B-7241-BB49-BE45B9862A7F}">
  <dimension ref="A1:E37"/>
  <sheetViews>
    <sheetView workbookViewId="0">
      <selection activeCell="E45" sqref="E45"/>
    </sheetView>
  </sheetViews>
  <sheetFormatPr defaultColWidth="11" defaultRowHeight="15.95"/>
  <cols>
    <col min="1" max="1" width="29.125" customWidth="1"/>
    <col min="5" max="5" width="35.5" customWidth="1"/>
  </cols>
  <sheetData>
    <row r="1" spans="1:5">
      <c r="C1" t="s">
        <v>0</v>
      </c>
      <c r="D1" t="s">
        <v>1</v>
      </c>
      <c r="E1" t="s">
        <v>2</v>
      </c>
    </row>
    <row r="2" spans="1:5">
      <c r="A2" s="7" t="s">
        <v>3</v>
      </c>
    </row>
    <row r="3" spans="1:5">
      <c r="A3" s="7">
        <v>1</v>
      </c>
      <c r="B3" t="s">
        <v>4</v>
      </c>
      <c r="C3" s="2" t="s">
        <v>5</v>
      </c>
      <c r="D3" s="2" t="s">
        <v>6</v>
      </c>
      <c r="E3" s="1" t="s">
        <v>7</v>
      </c>
    </row>
    <row r="4" spans="1:5">
      <c r="A4" s="7">
        <v>1</v>
      </c>
      <c r="B4" t="s">
        <v>8</v>
      </c>
      <c r="C4" s="2" t="s">
        <v>9</v>
      </c>
      <c r="D4" s="2" t="s">
        <v>10</v>
      </c>
      <c r="E4" s="1" t="s">
        <v>11</v>
      </c>
    </row>
    <row r="5" spans="1:5">
      <c r="A5" s="7">
        <v>1</v>
      </c>
      <c r="B5" t="s">
        <v>12</v>
      </c>
      <c r="C5" s="2" t="s">
        <v>13</v>
      </c>
      <c r="D5" s="2" t="s">
        <v>14</v>
      </c>
      <c r="E5" s="1" t="s">
        <v>15</v>
      </c>
    </row>
    <row r="6" spans="1:5">
      <c r="A6" s="7">
        <v>1</v>
      </c>
      <c r="B6" t="s">
        <v>12</v>
      </c>
      <c r="C6" s="2" t="s">
        <v>16</v>
      </c>
      <c r="D6" s="2" t="s">
        <v>17</v>
      </c>
      <c r="E6" s="1" t="s">
        <v>18</v>
      </c>
    </row>
    <row r="7" spans="1:5">
      <c r="A7" s="7">
        <v>1</v>
      </c>
      <c r="B7" t="s">
        <v>8</v>
      </c>
      <c r="C7" s="2" t="s">
        <v>19</v>
      </c>
      <c r="D7" s="2" t="s">
        <v>20</v>
      </c>
      <c r="E7" s="1" t="s">
        <v>21</v>
      </c>
    </row>
    <row r="8" spans="1:5">
      <c r="A8" s="7">
        <v>1</v>
      </c>
      <c r="B8" t="s">
        <v>4</v>
      </c>
      <c r="C8" s="2" t="s">
        <v>22</v>
      </c>
      <c r="D8" s="2" t="s">
        <v>23</v>
      </c>
      <c r="E8" s="1" t="s">
        <v>24</v>
      </c>
    </row>
    <row r="9" spans="1:5">
      <c r="A9" s="7">
        <v>1</v>
      </c>
      <c r="B9" t="s">
        <v>4</v>
      </c>
      <c r="C9" s="2" t="s">
        <v>25</v>
      </c>
      <c r="D9" s="2" t="s">
        <v>26</v>
      </c>
      <c r="E9" s="1" t="s">
        <v>27</v>
      </c>
    </row>
    <row r="10" spans="1:5">
      <c r="A10" s="7">
        <v>1</v>
      </c>
      <c r="B10" t="s">
        <v>4</v>
      </c>
      <c r="C10" s="2" t="s">
        <v>28</v>
      </c>
      <c r="D10" s="2" t="s">
        <v>29</v>
      </c>
      <c r="E10" s="1" t="s">
        <v>30</v>
      </c>
    </row>
    <row r="11" spans="1:5">
      <c r="A11" s="7" t="s">
        <v>31</v>
      </c>
      <c r="C11" s="2"/>
      <c r="D11" s="2"/>
      <c r="E11" s="1"/>
    </row>
    <row r="12" spans="1:5">
      <c r="A12" s="7">
        <v>2</v>
      </c>
      <c r="B12" t="s">
        <v>8</v>
      </c>
      <c r="C12" s="2" t="s">
        <v>32</v>
      </c>
      <c r="D12" s="2" t="s">
        <v>33</v>
      </c>
      <c r="E12" s="1" t="s">
        <v>34</v>
      </c>
    </row>
    <row r="13" spans="1:5">
      <c r="A13" s="7">
        <v>2</v>
      </c>
      <c r="B13" t="s">
        <v>4</v>
      </c>
      <c r="C13" s="2" t="s">
        <v>35</v>
      </c>
      <c r="D13" s="2" t="s">
        <v>36</v>
      </c>
      <c r="E13" s="1" t="s">
        <v>37</v>
      </c>
    </row>
    <row r="14" spans="1:5">
      <c r="A14" s="7">
        <v>2</v>
      </c>
      <c r="B14" t="s">
        <v>12</v>
      </c>
      <c r="C14" s="2" t="s">
        <v>38</v>
      </c>
      <c r="D14" s="2" t="s">
        <v>39</v>
      </c>
      <c r="E14" s="1" t="s">
        <v>40</v>
      </c>
    </row>
    <row r="15" spans="1:5">
      <c r="A15" s="7">
        <v>2</v>
      </c>
      <c r="B15" t="s">
        <v>12</v>
      </c>
      <c r="C15" s="2" t="s">
        <v>41</v>
      </c>
      <c r="D15" s="2" t="s">
        <v>42</v>
      </c>
      <c r="E15" s="1" t="s">
        <v>43</v>
      </c>
    </row>
    <row r="16" spans="1:5">
      <c r="A16" s="7">
        <v>2</v>
      </c>
      <c r="B16" t="s">
        <v>8</v>
      </c>
      <c r="C16" s="2" t="s">
        <v>44</v>
      </c>
      <c r="D16" s="2" t="s">
        <v>45</v>
      </c>
      <c r="E16" s="1" t="s">
        <v>46</v>
      </c>
    </row>
    <row r="17" spans="1:5">
      <c r="A17" s="7">
        <v>2</v>
      </c>
      <c r="B17" t="s">
        <v>12</v>
      </c>
      <c r="C17" s="2" t="s">
        <v>47</v>
      </c>
      <c r="D17" s="2" t="s">
        <v>48</v>
      </c>
      <c r="E17" s="1" t="s">
        <v>49</v>
      </c>
    </row>
    <row r="18" spans="1:5">
      <c r="A18" s="7">
        <v>2</v>
      </c>
      <c r="B18" t="s">
        <v>4</v>
      </c>
      <c r="C18" s="2" t="s">
        <v>50</v>
      </c>
      <c r="D18" s="2" t="s">
        <v>51</v>
      </c>
      <c r="E18" s="1" t="s">
        <v>52</v>
      </c>
    </row>
    <row r="19" spans="1:5">
      <c r="A19" s="7">
        <v>2</v>
      </c>
      <c r="B19" t="s">
        <v>12</v>
      </c>
      <c r="C19" s="2" t="s">
        <v>53</v>
      </c>
      <c r="D19" s="2" t="s">
        <v>54</v>
      </c>
      <c r="E19" s="1" t="s">
        <v>55</v>
      </c>
    </row>
    <row r="20" spans="1:5">
      <c r="A20" s="7">
        <v>2</v>
      </c>
      <c r="B20" t="s">
        <v>12</v>
      </c>
      <c r="C20" s="2" t="s">
        <v>56</v>
      </c>
      <c r="D20" s="2" t="s">
        <v>57</v>
      </c>
      <c r="E20" s="1" t="s">
        <v>58</v>
      </c>
    </row>
    <row r="21" spans="1:5">
      <c r="A21" s="7">
        <v>2</v>
      </c>
      <c r="B21" t="s">
        <v>12</v>
      </c>
      <c r="C21" s="2" t="s">
        <v>59</v>
      </c>
      <c r="D21" s="2" t="s">
        <v>60</v>
      </c>
      <c r="E21" s="1" t="s">
        <v>61</v>
      </c>
    </row>
    <row r="22" spans="1:5">
      <c r="A22" s="7">
        <v>2</v>
      </c>
      <c r="B22" t="s">
        <v>4</v>
      </c>
      <c r="C22" s="2" t="s">
        <v>62</v>
      </c>
      <c r="D22" s="2" t="s">
        <v>63</v>
      </c>
      <c r="E22" s="1" t="s">
        <v>64</v>
      </c>
    </row>
    <row r="23" spans="1:5">
      <c r="A23" s="7">
        <v>2</v>
      </c>
      <c r="B23" t="s">
        <v>12</v>
      </c>
      <c r="C23" s="2" t="s">
        <v>65</v>
      </c>
      <c r="D23" s="2" t="s">
        <v>66</v>
      </c>
      <c r="E23" s="1" t="s">
        <v>67</v>
      </c>
    </row>
    <row r="24" spans="1:5">
      <c r="A24" s="7">
        <v>2</v>
      </c>
      <c r="B24" t="s">
        <v>12</v>
      </c>
      <c r="C24" s="2" t="s">
        <v>68</v>
      </c>
      <c r="D24" s="2" t="s">
        <v>69</v>
      </c>
      <c r="E24" s="1" t="s">
        <v>70</v>
      </c>
    </row>
    <row r="25" spans="1:5">
      <c r="A25" s="7">
        <v>2</v>
      </c>
      <c r="B25" t="s">
        <v>12</v>
      </c>
      <c r="C25" s="2" t="s">
        <v>71</v>
      </c>
      <c r="D25" s="2" t="s">
        <v>72</v>
      </c>
      <c r="E25" s="1" t="s">
        <v>73</v>
      </c>
    </row>
    <row r="26" spans="1:5">
      <c r="A26" s="7">
        <v>2</v>
      </c>
      <c r="B26" t="s">
        <v>8</v>
      </c>
      <c r="C26" s="2" t="s">
        <v>74</v>
      </c>
      <c r="D26" s="2" t="s">
        <v>75</v>
      </c>
      <c r="E26" s="1" t="s">
        <v>76</v>
      </c>
    </row>
    <row r="27" spans="1:5">
      <c r="A27" s="7"/>
    </row>
    <row r="28" spans="1:5">
      <c r="A28" s="7"/>
      <c r="B28" t="s">
        <v>8</v>
      </c>
      <c r="C28">
        <f>COUNTIF(B3:B26,"C")</f>
        <v>5</v>
      </c>
      <c r="D28" s="5">
        <f>C28/$C$31</f>
        <v>0.21739130434782608</v>
      </c>
    </row>
    <row r="29" spans="1:5">
      <c r="A29" s="7"/>
      <c r="B29" t="s">
        <v>12</v>
      </c>
      <c r="C29">
        <f>COUNTIF(B3:B26,"R")</f>
        <v>11</v>
      </c>
      <c r="D29" s="5">
        <f t="shared" ref="D29:D30" si="0">C29/$C$31</f>
        <v>0.47826086956521741</v>
      </c>
    </row>
    <row r="30" spans="1:5">
      <c r="A30" s="7"/>
      <c r="B30" s="4" t="s">
        <v>4</v>
      </c>
      <c r="C30" s="4">
        <f>COUNTIF(B3:B26,"U")</f>
        <v>7</v>
      </c>
      <c r="D30" s="6">
        <f t="shared" si="0"/>
        <v>0.30434782608695654</v>
      </c>
    </row>
    <row r="31" spans="1:5">
      <c r="A31" s="7"/>
      <c r="C31">
        <f>SUM(C28:C30)</f>
        <v>23</v>
      </c>
      <c r="D31" s="5">
        <f>C31/$C$31</f>
        <v>1</v>
      </c>
    </row>
    <row r="32" spans="1:5">
      <c r="A32" s="7"/>
    </row>
    <row r="33" spans="1:3">
      <c r="A33" s="7"/>
      <c r="B33" s="22" t="s">
        <v>77</v>
      </c>
      <c r="C33" s="23" t="s">
        <v>78</v>
      </c>
    </row>
    <row r="34" spans="1:3">
      <c r="A34" s="7"/>
      <c r="B34" s="22" t="s">
        <v>79</v>
      </c>
      <c r="C34" s="23" t="s">
        <v>80</v>
      </c>
    </row>
    <row r="35" spans="1:3">
      <c r="A35" s="7"/>
      <c r="B35" s="22" t="s">
        <v>81</v>
      </c>
      <c r="C35" s="23" t="s">
        <v>82</v>
      </c>
    </row>
    <row r="36" spans="1:3">
      <c r="A36" s="7"/>
    </row>
    <row r="37" spans="1:3">
      <c r="A3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03E5-883A-6745-8B9F-A4EA3B242556}">
  <dimension ref="B1:S102"/>
  <sheetViews>
    <sheetView tabSelected="1" topLeftCell="E69" zoomScale="92" zoomScaleNormal="92" workbookViewId="0">
      <selection activeCell="P61" sqref="P61"/>
    </sheetView>
  </sheetViews>
  <sheetFormatPr defaultColWidth="24.125" defaultRowHeight="15.95"/>
  <cols>
    <col min="1" max="1" width="3.125" style="3" customWidth="1"/>
    <col min="2" max="16" width="24.125" style="3"/>
    <col min="17" max="17" width="3.375" style="3" customWidth="1"/>
    <col min="18" max="16384" width="24.125" style="3"/>
  </cols>
  <sheetData>
    <row r="1" spans="2:19" ht="17.100000000000001" thickBot="1"/>
    <row r="2" spans="2:19" ht="18" thickBot="1">
      <c r="C2" s="8" t="s">
        <v>3</v>
      </c>
      <c r="D2" s="9"/>
      <c r="E2" s="9"/>
      <c r="F2" s="9"/>
      <c r="G2" s="9"/>
      <c r="H2" s="9"/>
      <c r="I2" s="8" t="s">
        <v>31</v>
      </c>
      <c r="J2" s="9"/>
      <c r="K2" s="9"/>
      <c r="L2" s="9"/>
      <c r="M2" s="9"/>
      <c r="N2" s="9"/>
      <c r="O2" s="9"/>
      <c r="P2" s="10"/>
    </row>
    <row r="3" spans="2:19" ht="17.100000000000001">
      <c r="B3" s="8"/>
      <c r="C3" s="11" t="s">
        <v>83</v>
      </c>
      <c r="D3" s="12"/>
      <c r="E3" s="12" t="s">
        <v>84</v>
      </c>
      <c r="F3" s="12"/>
      <c r="G3" s="12" t="s">
        <v>85</v>
      </c>
      <c r="H3" s="12"/>
      <c r="I3" s="11" t="s">
        <v>86</v>
      </c>
      <c r="J3" s="12"/>
      <c r="K3" s="12" t="s">
        <v>87</v>
      </c>
      <c r="L3" s="12"/>
      <c r="M3" s="12" t="s">
        <v>88</v>
      </c>
      <c r="N3" s="12"/>
      <c r="O3" s="12" t="s">
        <v>89</v>
      </c>
      <c r="P3" s="10"/>
    </row>
    <row r="4" spans="2:19" ht="17.100000000000001">
      <c r="B4" s="13" t="s">
        <v>90</v>
      </c>
      <c r="C4" s="13" t="s">
        <v>91</v>
      </c>
      <c r="D4" s="14"/>
      <c r="E4" s="14" t="s">
        <v>92</v>
      </c>
      <c r="F4" s="14"/>
      <c r="G4" s="14" t="s">
        <v>93</v>
      </c>
      <c r="H4" s="14"/>
      <c r="I4" s="13" t="s">
        <v>91</v>
      </c>
      <c r="J4" s="14"/>
      <c r="K4" s="14" t="s">
        <v>92</v>
      </c>
      <c r="L4" s="14"/>
      <c r="M4" s="14" t="s">
        <v>94</v>
      </c>
      <c r="N4" s="14"/>
      <c r="O4" s="14" t="s">
        <v>93</v>
      </c>
      <c r="P4" s="15"/>
    </row>
    <row r="5" spans="2:19" ht="17.100000000000001">
      <c r="B5" s="16" t="s">
        <v>95</v>
      </c>
      <c r="C5" s="16" t="s">
        <v>96</v>
      </c>
      <c r="E5" s="3" t="s">
        <v>97</v>
      </c>
      <c r="G5" s="3" t="s">
        <v>98</v>
      </c>
      <c r="I5" s="16" t="s">
        <v>99</v>
      </c>
      <c r="K5" s="3" t="s">
        <v>100</v>
      </c>
      <c r="M5" s="3" t="s">
        <v>101</v>
      </c>
      <c r="O5" s="3" t="s">
        <v>102</v>
      </c>
      <c r="P5" s="17"/>
    </row>
    <row r="6" spans="2:19" ht="17.100000000000001" thickBot="1">
      <c r="B6" s="16"/>
      <c r="C6" s="16"/>
      <c r="I6" s="16"/>
      <c r="P6" s="17"/>
    </row>
    <row r="7" spans="2:19" ht="17.100000000000001">
      <c r="B7" s="8" t="s">
        <v>103</v>
      </c>
      <c r="C7" s="8"/>
      <c r="D7" s="9"/>
      <c r="E7" s="9"/>
      <c r="F7" s="9"/>
      <c r="G7" s="9"/>
      <c r="H7" s="9"/>
      <c r="I7" s="8" t="s">
        <v>104</v>
      </c>
      <c r="J7" s="9"/>
      <c r="K7" s="9" t="s">
        <v>105</v>
      </c>
      <c r="L7" s="9"/>
      <c r="M7" s="9"/>
      <c r="N7" s="9"/>
      <c r="O7" s="9"/>
      <c r="P7" s="10"/>
    </row>
    <row r="8" spans="2:19" ht="17.100000000000001">
      <c r="B8" s="16"/>
      <c r="C8" s="16"/>
      <c r="I8" s="16" t="s">
        <v>106</v>
      </c>
      <c r="K8" s="3" t="s">
        <v>107</v>
      </c>
      <c r="P8" s="17"/>
    </row>
    <row r="9" spans="2:19" ht="17.100000000000001">
      <c r="B9" s="16"/>
      <c r="C9" s="16"/>
      <c r="I9" s="16" t="s">
        <v>108</v>
      </c>
      <c r="K9" s="3" t="s">
        <v>109</v>
      </c>
      <c r="P9" s="17"/>
    </row>
    <row r="10" spans="2:19" ht="17.100000000000001">
      <c r="B10" s="16"/>
      <c r="C10" s="16"/>
      <c r="I10" s="16" t="s">
        <v>110</v>
      </c>
      <c r="K10" s="3" t="s">
        <v>111</v>
      </c>
      <c r="P10" s="17"/>
    </row>
    <row r="11" spans="2:19" ht="17.100000000000001">
      <c r="B11" s="16"/>
      <c r="C11" s="16"/>
      <c r="I11" s="16"/>
      <c r="K11" s="3" t="s">
        <v>112</v>
      </c>
      <c r="P11" s="17"/>
    </row>
    <row r="12" spans="2:19" ht="33.950000000000003">
      <c r="B12" s="16"/>
      <c r="C12" s="16"/>
      <c r="I12" s="16"/>
      <c r="K12" s="3" t="s">
        <v>113</v>
      </c>
      <c r="P12" s="17"/>
    </row>
    <row r="13" spans="2:19" ht="17.100000000000001">
      <c r="B13" s="16"/>
      <c r="C13" s="16"/>
      <c r="I13" s="16"/>
      <c r="K13" s="3" t="s">
        <v>114</v>
      </c>
      <c r="P13" s="17"/>
    </row>
    <row r="14" spans="2:19">
      <c r="B14" s="16"/>
      <c r="C14" s="16"/>
      <c r="I14" s="16"/>
      <c r="P14" s="17"/>
    </row>
    <row r="15" spans="2:19" ht="18" thickBot="1">
      <c r="B15" s="24"/>
      <c r="C15" s="24"/>
      <c r="D15" s="25"/>
      <c r="E15" s="25"/>
      <c r="F15" s="25"/>
      <c r="G15" s="25"/>
      <c r="H15" s="25"/>
      <c r="I15" s="24"/>
      <c r="J15" s="25"/>
      <c r="K15" s="25"/>
      <c r="L15" s="25"/>
      <c r="M15" s="25"/>
      <c r="N15" s="25"/>
      <c r="O15" s="25"/>
      <c r="P15" s="26"/>
      <c r="S15" s="3" t="s">
        <v>115</v>
      </c>
    </row>
    <row r="16" spans="2:19" ht="17.100000000000001">
      <c r="B16" s="8" t="s">
        <v>116</v>
      </c>
      <c r="C16" s="8" t="s">
        <v>117</v>
      </c>
      <c r="D16" s="9"/>
      <c r="E16" s="9" t="s">
        <v>118</v>
      </c>
      <c r="F16" s="9"/>
      <c r="G16" s="9" t="s">
        <v>119</v>
      </c>
      <c r="H16" s="9"/>
      <c r="I16" s="8" t="s">
        <v>120</v>
      </c>
      <c r="J16" s="9"/>
      <c r="K16" s="9" t="s">
        <v>121</v>
      </c>
      <c r="L16" s="9"/>
      <c r="M16" s="9" t="s">
        <v>122</v>
      </c>
      <c r="N16" s="9"/>
      <c r="O16" s="9" t="s">
        <v>123</v>
      </c>
      <c r="P16" s="10"/>
    </row>
    <row r="17" spans="2:16" ht="17.100000000000001">
      <c r="B17" s="16"/>
      <c r="C17" s="16" t="s">
        <v>124</v>
      </c>
      <c r="E17" s="3" t="s">
        <v>125</v>
      </c>
      <c r="G17" s="3" t="s">
        <v>126</v>
      </c>
      <c r="I17" s="16" t="s">
        <v>127</v>
      </c>
      <c r="K17" s="3" t="s">
        <v>118</v>
      </c>
      <c r="M17" s="3" t="s">
        <v>128</v>
      </c>
      <c r="O17" s="3" t="s">
        <v>129</v>
      </c>
      <c r="P17" s="17"/>
    </row>
    <row r="18" spans="2:16" ht="17.100000000000001">
      <c r="B18" s="16"/>
      <c r="C18" s="16" t="s">
        <v>130</v>
      </c>
      <c r="E18" s="3" t="s">
        <v>131</v>
      </c>
      <c r="G18" s="3" t="s">
        <v>123</v>
      </c>
      <c r="I18" s="16" t="s">
        <v>126</v>
      </c>
      <c r="K18" s="3" t="s">
        <v>132</v>
      </c>
      <c r="M18" s="3" t="s">
        <v>133</v>
      </c>
      <c r="O18" s="3" t="s">
        <v>134</v>
      </c>
      <c r="P18" s="17"/>
    </row>
    <row r="19" spans="2:16" ht="17.100000000000001">
      <c r="B19" s="16"/>
      <c r="C19" s="16" t="s">
        <v>135</v>
      </c>
      <c r="E19" s="3" t="s">
        <v>136</v>
      </c>
      <c r="G19" s="3" t="s">
        <v>137</v>
      </c>
      <c r="I19" s="16" t="s">
        <v>136</v>
      </c>
      <c r="K19" s="3" t="s">
        <v>131</v>
      </c>
      <c r="M19" s="3" t="s">
        <v>138</v>
      </c>
      <c r="O19" s="3" t="s">
        <v>139</v>
      </c>
      <c r="P19" s="17"/>
    </row>
    <row r="20" spans="2:16" ht="17.100000000000001">
      <c r="B20" s="16"/>
      <c r="C20" s="16" t="s">
        <v>131</v>
      </c>
      <c r="E20" s="3" t="s">
        <v>137</v>
      </c>
      <c r="G20" s="3" t="s">
        <v>118</v>
      </c>
      <c r="I20" s="16" t="s">
        <v>128</v>
      </c>
      <c r="K20" s="3" t="s">
        <v>140</v>
      </c>
      <c r="M20" s="3" t="s">
        <v>131</v>
      </c>
      <c r="O20" s="3" t="s">
        <v>141</v>
      </c>
      <c r="P20" s="17"/>
    </row>
    <row r="21" spans="2:16" ht="18" thickBot="1">
      <c r="B21" s="18"/>
      <c r="C21" s="18" t="s">
        <v>142</v>
      </c>
      <c r="D21" s="19"/>
      <c r="E21" s="19" t="s">
        <v>132</v>
      </c>
      <c r="F21" s="19"/>
      <c r="G21" s="19" t="s">
        <v>143</v>
      </c>
      <c r="H21" s="19"/>
      <c r="I21" s="18" t="s">
        <v>144</v>
      </c>
      <c r="J21" s="19"/>
      <c r="K21" s="19" t="s">
        <v>145</v>
      </c>
      <c r="L21" s="19"/>
      <c r="M21" s="19" t="s">
        <v>146</v>
      </c>
      <c r="N21" s="19"/>
      <c r="O21" s="19" t="s">
        <v>137</v>
      </c>
      <c r="P21" s="20"/>
    </row>
    <row r="22" spans="2:16" ht="17.100000000000001" hidden="1">
      <c r="B22" s="16" t="s">
        <v>147</v>
      </c>
      <c r="C22" s="16"/>
      <c r="I22" s="16"/>
      <c r="P22" s="17"/>
    </row>
    <row r="23" spans="2:16" ht="17.100000000000001" hidden="1">
      <c r="B23" s="16"/>
      <c r="C23" s="16"/>
      <c r="I23" s="16" t="s">
        <v>148</v>
      </c>
      <c r="K23" s="3" t="s">
        <v>149</v>
      </c>
      <c r="L23" s="3" t="s">
        <v>150</v>
      </c>
      <c r="P23" s="17"/>
    </row>
    <row r="24" spans="2:16" ht="17.100000000000001" hidden="1">
      <c r="B24" s="16"/>
      <c r="C24" s="16"/>
      <c r="I24" s="16" t="s">
        <v>151</v>
      </c>
      <c r="K24" s="3" t="s">
        <v>152</v>
      </c>
      <c r="L24" s="3" t="s">
        <v>153</v>
      </c>
      <c r="P24" s="17"/>
    </row>
    <row r="25" spans="2:16" ht="17.100000000000001" hidden="1">
      <c r="B25" s="16"/>
      <c r="C25" s="16"/>
      <c r="I25" s="16" t="s">
        <v>154</v>
      </c>
      <c r="K25" s="3" t="s">
        <v>155</v>
      </c>
      <c r="L25" s="3" t="s">
        <v>156</v>
      </c>
      <c r="P25" s="17"/>
    </row>
    <row r="26" spans="2:16" ht="17.100000000000001" hidden="1">
      <c r="B26" s="16" t="s">
        <v>157</v>
      </c>
      <c r="C26" s="16"/>
      <c r="I26" s="16" t="s">
        <v>158</v>
      </c>
      <c r="K26" s="3" t="s">
        <v>159</v>
      </c>
      <c r="L26" s="3" t="s">
        <v>160</v>
      </c>
      <c r="P26" s="17"/>
    </row>
    <row r="27" spans="2:16" ht="17.100000000000001" hidden="1">
      <c r="B27" s="16" t="s">
        <v>161</v>
      </c>
      <c r="C27" s="16"/>
      <c r="I27" s="16" t="s">
        <v>152</v>
      </c>
      <c r="K27" s="3" t="s">
        <v>162</v>
      </c>
      <c r="L27" s="3" t="s">
        <v>158</v>
      </c>
      <c r="P27" s="17"/>
    </row>
    <row r="28" spans="2:16" ht="17.100000000000001" hidden="1">
      <c r="B28" s="16" t="s">
        <v>163</v>
      </c>
      <c r="C28" s="16"/>
      <c r="I28" s="16" t="s">
        <v>164</v>
      </c>
      <c r="K28" s="3" t="s">
        <v>165</v>
      </c>
      <c r="L28" s="3" t="s">
        <v>166</v>
      </c>
      <c r="P28" s="17"/>
    </row>
    <row r="29" spans="2:16" ht="17.100000000000001" hidden="1">
      <c r="B29" s="16" t="s">
        <v>167</v>
      </c>
      <c r="C29" s="16"/>
      <c r="I29" s="16" t="s">
        <v>168</v>
      </c>
      <c r="K29" s="3" t="s">
        <v>169</v>
      </c>
      <c r="L29" s="3" t="s">
        <v>170</v>
      </c>
      <c r="P29" s="17"/>
    </row>
    <row r="30" spans="2:16" ht="33.950000000000003" hidden="1">
      <c r="B30" s="16" t="s">
        <v>171</v>
      </c>
      <c r="C30" s="16"/>
      <c r="I30" s="16" t="s">
        <v>172</v>
      </c>
      <c r="K30" s="3" t="s">
        <v>173</v>
      </c>
      <c r="L30" s="3" t="s">
        <v>174</v>
      </c>
      <c r="P30" s="17"/>
    </row>
    <row r="31" spans="2:16" ht="17.100000000000001" hidden="1">
      <c r="B31" s="16"/>
      <c r="C31" s="16"/>
      <c r="I31" s="16" t="s">
        <v>175</v>
      </c>
      <c r="K31" s="3" t="s">
        <v>176</v>
      </c>
      <c r="L31" s="3" t="s">
        <v>177</v>
      </c>
      <c r="P31" s="17"/>
    </row>
    <row r="32" spans="2:16" ht="17.100000000000001" hidden="1">
      <c r="B32" s="16"/>
      <c r="C32" s="16"/>
      <c r="I32" s="16" t="s">
        <v>178</v>
      </c>
      <c r="K32" s="3" t="s">
        <v>179</v>
      </c>
      <c r="L32" s="3" t="s">
        <v>148</v>
      </c>
      <c r="P32" s="17"/>
    </row>
    <row r="33" spans="2:16" ht="17.100000000000001" hidden="1">
      <c r="B33" s="16"/>
      <c r="C33" s="16"/>
      <c r="I33" s="16" t="s">
        <v>180</v>
      </c>
      <c r="K33" s="3" t="s">
        <v>181</v>
      </c>
      <c r="L33" s="3" t="s">
        <v>182</v>
      </c>
      <c r="P33" s="17"/>
    </row>
    <row r="34" spans="2:16" ht="17.100000000000001" hidden="1">
      <c r="B34" s="16"/>
      <c r="C34" s="16"/>
      <c r="I34" s="16" t="s">
        <v>183</v>
      </c>
      <c r="K34" s="3" t="s">
        <v>184</v>
      </c>
      <c r="P34" s="17"/>
    </row>
    <row r="35" spans="2:16" ht="17.100000000000001" hidden="1">
      <c r="B35" s="16"/>
      <c r="C35" s="16"/>
      <c r="I35" s="16" t="s">
        <v>185</v>
      </c>
      <c r="K35" s="3" t="s">
        <v>186</v>
      </c>
      <c r="P35" s="17"/>
    </row>
    <row r="36" spans="2:16" ht="17.100000000000001" hidden="1">
      <c r="B36" s="16"/>
      <c r="C36" s="16"/>
      <c r="I36" s="16" t="s">
        <v>187</v>
      </c>
      <c r="K36" s="3" t="s">
        <v>188</v>
      </c>
      <c r="P36" s="17"/>
    </row>
    <row r="37" spans="2:16" ht="17.100000000000001" hidden="1">
      <c r="B37" s="16"/>
      <c r="C37" s="16"/>
      <c r="I37" s="16" t="s">
        <v>189</v>
      </c>
      <c r="K37" s="3" t="s">
        <v>190</v>
      </c>
      <c r="P37" s="17"/>
    </row>
    <row r="38" spans="2:16" ht="17.100000000000001" hidden="1">
      <c r="B38" s="16"/>
      <c r="C38" s="16"/>
      <c r="I38" s="16" t="s">
        <v>191</v>
      </c>
      <c r="K38" s="3" t="s">
        <v>192</v>
      </c>
      <c r="P38" s="17"/>
    </row>
    <row r="39" spans="2:16" ht="17.100000000000001" hidden="1">
      <c r="B39" s="16"/>
      <c r="C39" s="16"/>
      <c r="I39" s="16" t="s">
        <v>193</v>
      </c>
      <c r="K39" s="3" t="s">
        <v>151</v>
      </c>
      <c r="P39" s="17"/>
    </row>
    <row r="40" spans="2:16" ht="17.100000000000001" hidden="1">
      <c r="B40" s="16"/>
      <c r="C40" s="16"/>
      <c r="I40" s="16" t="s">
        <v>194</v>
      </c>
      <c r="K40" s="3" t="s">
        <v>195</v>
      </c>
      <c r="P40" s="17"/>
    </row>
    <row r="41" spans="2:16" ht="17.100000000000001" hidden="1">
      <c r="B41" s="16"/>
      <c r="C41" s="16"/>
      <c r="I41" s="16" t="s">
        <v>196</v>
      </c>
      <c r="K41" s="3" t="s">
        <v>197</v>
      </c>
      <c r="P41" s="17"/>
    </row>
    <row r="42" spans="2:16" ht="17.100000000000001" hidden="1">
      <c r="B42" s="16"/>
      <c r="C42" s="16"/>
      <c r="I42" s="16" t="s">
        <v>198</v>
      </c>
      <c r="K42" s="3" t="s">
        <v>199</v>
      </c>
      <c r="P42" s="17"/>
    </row>
    <row r="43" spans="2:16" ht="17.100000000000001" hidden="1">
      <c r="B43" s="16"/>
      <c r="C43" s="16"/>
      <c r="I43" s="16" t="s">
        <v>200</v>
      </c>
      <c r="K43" s="3" t="s">
        <v>201</v>
      </c>
      <c r="P43" s="17"/>
    </row>
    <row r="44" spans="2:16" ht="17.100000000000001" hidden="1">
      <c r="B44" s="16"/>
      <c r="C44" s="16"/>
      <c r="I44" s="16" t="s">
        <v>202</v>
      </c>
      <c r="K44" s="3" t="s">
        <v>203</v>
      </c>
      <c r="P44" s="17"/>
    </row>
    <row r="45" spans="2:16" ht="17.100000000000001" hidden="1">
      <c r="B45" s="16"/>
      <c r="C45" s="16"/>
      <c r="I45" s="16" t="s">
        <v>204</v>
      </c>
      <c r="K45" s="3" t="s">
        <v>205</v>
      </c>
      <c r="P45" s="17"/>
    </row>
    <row r="46" spans="2:16" ht="17.100000000000001" hidden="1">
      <c r="B46" s="16"/>
      <c r="C46" s="16"/>
      <c r="I46" s="16" t="s">
        <v>206</v>
      </c>
      <c r="K46" s="3" t="s">
        <v>207</v>
      </c>
      <c r="P46" s="17"/>
    </row>
    <row r="47" spans="2:16" ht="17.100000000000001" hidden="1">
      <c r="B47" s="16"/>
      <c r="C47" s="16"/>
      <c r="I47" s="16" t="s">
        <v>208</v>
      </c>
      <c r="K47" s="3" t="s">
        <v>209</v>
      </c>
      <c r="P47" s="17"/>
    </row>
    <row r="48" spans="2:16" ht="17.100000000000001" hidden="1">
      <c r="B48" s="16"/>
      <c r="C48" s="16"/>
      <c r="I48" s="16" t="s">
        <v>210</v>
      </c>
      <c r="K48" s="3" t="s">
        <v>211</v>
      </c>
      <c r="P48" s="17"/>
    </row>
    <row r="49" spans="2:16" ht="17.100000000000001" hidden="1">
      <c r="B49" s="16"/>
      <c r="C49" s="16"/>
      <c r="I49" s="16" t="s">
        <v>212</v>
      </c>
      <c r="K49" s="3" t="s">
        <v>125</v>
      </c>
      <c r="P49" s="17"/>
    </row>
    <row r="50" spans="2:16" ht="17.100000000000001" hidden="1">
      <c r="B50" s="16"/>
      <c r="C50" s="16"/>
      <c r="I50" s="16"/>
      <c r="K50" s="3" t="s">
        <v>164</v>
      </c>
      <c r="P50" s="17"/>
    </row>
    <row r="51" spans="2:16" ht="17.100000000000001" hidden="1">
      <c r="B51" s="16"/>
      <c r="C51" s="16"/>
      <c r="I51" s="16"/>
      <c r="K51" s="3" t="s">
        <v>213</v>
      </c>
      <c r="P51" s="17"/>
    </row>
    <row r="52" spans="2:16" ht="17.100000000000001" hidden="1">
      <c r="B52" s="16"/>
      <c r="C52" s="16"/>
      <c r="I52" s="16"/>
      <c r="K52" s="3" t="s">
        <v>214</v>
      </c>
      <c r="P52" s="17"/>
    </row>
    <row r="53" spans="2:16" hidden="1">
      <c r="B53" s="16"/>
      <c r="C53" s="16"/>
      <c r="I53" s="16"/>
      <c r="P53" s="17"/>
    </row>
    <row r="54" spans="2:16" ht="33.950000000000003">
      <c r="B54" s="16" t="s">
        <v>147</v>
      </c>
      <c r="C54" s="16" t="s">
        <v>215</v>
      </c>
      <c r="E54" s="3" t="s">
        <v>216</v>
      </c>
      <c r="F54" s="3" t="s">
        <v>217</v>
      </c>
      <c r="I54" s="16" t="s">
        <v>218</v>
      </c>
      <c r="K54" s="3" t="s">
        <v>219</v>
      </c>
      <c r="M54" s="3" t="s">
        <v>220</v>
      </c>
      <c r="O54" s="3" t="s">
        <v>221</v>
      </c>
      <c r="P54" s="17"/>
    </row>
    <row r="55" spans="2:16" ht="17.100000000000001">
      <c r="B55" s="16"/>
      <c r="C55" s="16" t="s">
        <v>222</v>
      </c>
      <c r="E55" s="3" t="s">
        <v>223</v>
      </c>
      <c r="I55" s="16" t="s">
        <v>224</v>
      </c>
      <c r="K55" s="3" t="s">
        <v>225</v>
      </c>
      <c r="M55" s="3" t="s">
        <v>226</v>
      </c>
      <c r="O55" s="3" t="s">
        <v>227</v>
      </c>
      <c r="P55" s="17"/>
    </row>
    <row r="56" spans="2:16" ht="33.950000000000003">
      <c r="B56" s="16"/>
      <c r="C56" s="16" t="s">
        <v>228</v>
      </c>
      <c r="E56" s="3" t="s">
        <v>229</v>
      </c>
      <c r="I56" s="16" t="s">
        <v>230</v>
      </c>
      <c r="K56" s="3" t="s">
        <v>231</v>
      </c>
      <c r="M56" s="3" t="s">
        <v>232</v>
      </c>
      <c r="P56" s="17"/>
    </row>
    <row r="57" spans="2:16" ht="33.950000000000003">
      <c r="B57" s="16"/>
      <c r="C57" s="16" t="s">
        <v>233</v>
      </c>
      <c r="E57" s="3" t="s">
        <v>234</v>
      </c>
      <c r="I57" s="16" t="s">
        <v>235</v>
      </c>
      <c r="K57" s="3" t="s">
        <v>236</v>
      </c>
      <c r="M57" s="3" t="s">
        <v>237</v>
      </c>
      <c r="P57" s="17"/>
    </row>
    <row r="58" spans="2:16" ht="17.100000000000001">
      <c r="B58" s="16"/>
      <c r="C58" s="16" t="s">
        <v>238</v>
      </c>
      <c r="E58" s="3" t="s">
        <v>183</v>
      </c>
      <c r="I58" s="16" t="s">
        <v>148</v>
      </c>
      <c r="K58" s="3" t="s">
        <v>192</v>
      </c>
      <c r="M58" s="3" t="s">
        <v>239</v>
      </c>
      <c r="P58" s="17"/>
    </row>
    <row r="59" spans="2:16" ht="17.100000000000001">
      <c r="B59" s="16"/>
      <c r="C59" s="16" t="s">
        <v>240</v>
      </c>
      <c r="E59" s="3" t="s">
        <v>241</v>
      </c>
      <c r="I59" s="16" t="s">
        <v>206</v>
      </c>
      <c r="K59" s="3" t="s">
        <v>242</v>
      </c>
      <c r="M59" s="3" t="s">
        <v>243</v>
      </c>
      <c r="P59" s="17"/>
    </row>
    <row r="60" spans="2:16" ht="17.100000000000001">
      <c r="B60" s="16"/>
      <c r="C60" s="16" t="s">
        <v>244</v>
      </c>
      <c r="E60" s="3" t="s">
        <v>245</v>
      </c>
      <c r="I60" s="16" t="s">
        <v>183</v>
      </c>
      <c r="K60" s="3" t="s">
        <v>195</v>
      </c>
      <c r="M60" s="3" t="s">
        <v>205</v>
      </c>
      <c r="P60" s="17"/>
    </row>
    <row r="61" spans="2:16" ht="17.100000000000001">
      <c r="B61" s="16"/>
      <c r="C61" s="16"/>
      <c r="E61" s="3" t="s">
        <v>246</v>
      </c>
      <c r="I61" s="16" t="s">
        <v>247</v>
      </c>
      <c r="K61" s="3" t="s">
        <v>248</v>
      </c>
      <c r="M61" s="3" t="s">
        <v>249</v>
      </c>
      <c r="P61" s="17"/>
    </row>
    <row r="62" spans="2:16" ht="17.100000000000001">
      <c r="B62" s="16"/>
      <c r="C62" s="16"/>
      <c r="I62" s="16" t="s">
        <v>175</v>
      </c>
      <c r="K62" s="3" t="s">
        <v>250</v>
      </c>
      <c r="M62" s="3" t="s">
        <v>251</v>
      </c>
      <c r="P62" s="17"/>
    </row>
    <row r="63" spans="2:16" ht="17.100000000000001">
      <c r="B63" s="16"/>
      <c r="C63" s="16"/>
      <c r="I63" s="16" t="s">
        <v>252</v>
      </c>
      <c r="K63" s="3" t="s">
        <v>253</v>
      </c>
      <c r="M63" s="3" t="s">
        <v>151</v>
      </c>
      <c r="P63" s="17"/>
    </row>
    <row r="64" spans="2:16" ht="17.100000000000001">
      <c r="B64" s="16"/>
      <c r="C64" s="16"/>
      <c r="I64" s="16" t="s">
        <v>191</v>
      </c>
      <c r="M64" s="3" t="s">
        <v>254</v>
      </c>
      <c r="P64" s="17"/>
    </row>
    <row r="65" spans="2:16" ht="17.100000000000001">
      <c r="B65" s="16"/>
      <c r="C65" s="16"/>
      <c r="I65" s="16"/>
      <c r="M65" s="3" t="s">
        <v>255</v>
      </c>
      <c r="P65" s="17"/>
    </row>
    <row r="66" spans="2:16" ht="17.100000000000001">
      <c r="B66" s="16"/>
      <c r="C66" s="16"/>
      <c r="I66" s="16"/>
      <c r="M66" s="3" t="s">
        <v>256</v>
      </c>
      <c r="P66" s="17"/>
    </row>
    <row r="67" spans="2:16" ht="17.100000000000001">
      <c r="B67" s="16"/>
      <c r="C67" s="16"/>
      <c r="I67" s="16"/>
      <c r="M67" s="3" t="s">
        <v>257</v>
      </c>
      <c r="P67" s="17"/>
    </row>
    <row r="68" spans="2:16" ht="17.100000000000001">
      <c r="B68" s="16"/>
      <c r="C68" s="16"/>
      <c r="I68" s="16"/>
      <c r="M68" s="3" t="s">
        <v>258</v>
      </c>
      <c r="P68" s="17"/>
    </row>
    <row r="69" spans="2:16" ht="17.100000000000001">
      <c r="B69" s="16"/>
      <c r="C69" s="16"/>
      <c r="I69" s="16"/>
      <c r="M69" s="3" t="s">
        <v>259</v>
      </c>
      <c r="P69" s="17"/>
    </row>
    <row r="70" spans="2:16" ht="17.100000000000001" thickBot="1">
      <c r="B70" s="16"/>
      <c r="C70" s="16"/>
      <c r="I70" s="16"/>
      <c r="P70" s="17"/>
    </row>
    <row r="71" spans="2:16" ht="33.950000000000003">
      <c r="B71" s="8" t="s">
        <v>260</v>
      </c>
      <c r="C71" s="47" t="s">
        <v>261</v>
      </c>
      <c r="D71" s="9"/>
      <c r="E71" s="9" t="s">
        <v>262</v>
      </c>
      <c r="F71" s="9" t="s">
        <v>263</v>
      </c>
      <c r="G71" s="9" t="s">
        <v>264</v>
      </c>
      <c r="H71" s="9"/>
      <c r="I71" s="8" t="s">
        <v>247</v>
      </c>
      <c r="J71" s="9" t="s">
        <v>265</v>
      </c>
      <c r="K71" s="9" t="s">
        <v>266</v>
      </c>
      <c r="L71" s="9" t="s">
        <v>267</v>
      </c>
      <c r="M71" s="9" t="s">
        <v>268</v>
      </c>
      <c r="N71" s="9" t="s">
        <v>269</v>
      </c>
      <c r="O71" s="9" t="s">
        <v>270</v>
      </c>
      <c r="P71" s="10"/>
    </row>
    <row r="72" spans="2:16" ht="33.950000000000003">
      <c r="B72" s="16" t="s">
        <v>271</v>
      </c>
      <c r="C72" s="16" t="s">
        <v>272</v>
      </c>
      <c r="F72" s="3" t="s">
        <v>273</v>
      </c>
      <c r="G72" s="3" t="s">
        <v>274</v>
      </c>
      <c r="I72" s="16" t="s">
        <v>275</v>
      </c>
      <c r="J72" s="3" t="s">
        <v>276</v>
      </c>
      <c r="K72" s="3" t="s">
        <v>277</v>
      </c>
      <c r="L72" s="3" t="s">
        <v>278</v>
      </c>
      <c r="M72" s="3" t="s">
        <v>279</v>
      </c>
      <c r="N72" s="3" t="s">
        <v>280</v>
      </c>
      <c r="O72" s="3" t="s">
        <v>281</v>
      </c>
      <c r="P72" s="17"/>
    </row>
    <row r="73" spans="2:16" ht="33.950000000000003">
      <c r="B73" s="16"/>
      <c r="C73" s="16" t="s">
        <v>282</v>
      </c>
      <c r="F73" s="3" t="s">
        <v>283</v>
      </c>
      <c r="G73" s="3" t="s">
        <v>284</v>
      </c>
      <c r="I73" s="16" t="s">
        <v>285</v>
      </c>
      <c r="J73" s="21"/>
      <c r="K73" s="3" t="s">
        <v>286</v>
      </c>
      <c r="L73" s="3" t="s">
        <v>287</v>
      </c>
      <c r="M73" s="3" t="s">
        <v>288</v>
      </c>
      <c r="N73" s="3" t="s">
        <v>289</v>
      </c>
      <c r="O73" s="3" t="s">
        <v>290</v>
      </c>
      <c r="P73" s="17"/>
    </row>
    <row r="74" spans="2:16" ht="33.950000000000003">
      <c r="B74" s="16"/>
      <c r="C74" s="16" t="s">
        <v>291</v>
      </c>
      <c r="F74" s="3" t="s">
        <v>292</v>
      </c>
      <c r="G74" s="3" t="s">
        <v>293</v>
      </c>
      <c r="I74" s="16" t="s">
        <v>294</v>
      </c>
      <c r="J74" s="21" t="s">
        <v>295</v>
      </c>
      <c r="K74" s="3" t="s">
        <v>296</v>
      </c>
      <c r="L74" s="3" t="s">
        <v>297</v>
      </c>
      <c r="M74" s="3" t="s">
        <v>298</v>
      </c>
      <c r="N74" s="3" t="s">
        <v>299</v>
      </c>
      <c r="O74" s="3" t="s">
        <v>300</v>
      </c>
      <c r="P74" s="17"/>
    </row>
    <row r="75" spans="2:16" ht="33.950000000000003">
      <c r="B75" s="16"/>
      <c r="C75" s="16" t="s">
        <v>287</v>
      </c>
      <c r="F75" s="3" t="s">
        <v>301</v>
      </c>
      <c r="G75" s="3" t="s">
        <v>302</v>
      </c>
      <c r="I75" s="16" t="s">
        <v>303</v>
      </c>
      <c r="J75" s="21"/>
      <c r="K75" s="3" t="s">
        <v>304</v>
      </c>
      <c r="L75" s="3" t="s">
        <v>305</v>
      </c>
      <c r="M75" s="3" t="s">
        <v>294</v>
      </c>
      <c r="N75" s="3" t="s">
        <v>306</v>
      </c>
      <c r="O75" s="3" t="s">
        <v>307</v>
      </c>
      <c r="P75" s="17"/>
    </row>
    <row r="76" spans="2:16" ht="33.950000000000003">
      <c r="B76" s="16"/>
      <c r="C76" s="16" t="s">
        <v>308</v>
      </c>
      <c r="F76" s="3" t="s">
        <v>287</v>
      </c>
      <c r="G76" s="3" t="s">
        <v>309</v>
      </c>
      <c r="I76" s="16" t="s">
        <v>310</v>
      </c>
      <c r="J76" s="21"/>
      <c r="K76" s="3" t="s">
        <v>311</v>
      </c>
      <c r="L76" s="3" t="s">
        <v>312</v>
      </c>
      <c r="M76" s="3" t="s">
        <v>313</v>
      </c>
      <c r="N76" s="3" t="s">
        <v>314</v>
      </c>
      <c r="O76" s="3" t="s">
        <v>315</v>
      </c>
      <c r="P76" s="17"/>
    </row>
    <row r="77" spans="2:16" ht="33.950000000000003">
      <c r="B77" s="16"/>
      <c r="C77" s="16" t="s">
        <v>316</v>
      </c>
      <c r="I77" s="16" t="s">
        <v>317</v>
      </c>
      <c r="J77" s="21"/>
      <c r="K77" s="3" t="s">
        <v>318</v>
      </c>
      <c r="L77" s="3" t="s">
        <v>319</v>
      </c>
      <c r="M77" s="3" t="s">
        <v>320</v>
      </c>
      <c r="N77" s="3" t="s">
        <v>321</v>
      </c>
      <c r="O77" s="3" t="s">
        <v>322</v>
      </c>
      <c r="P77" s="17"/>
    </row>
    <row r="78" spans="2:16" ht="51">
      <c r="B78" s="16"/>
      <c r="C78" s="16" t="s">
        <v>323</v>
      </c>
      <c r="I78" s="16" t="s">
        <v>324</v>
      </c>
      <c r="J78" s="21"/>
      <c r="K78" s="3" t="s">
        <v>278</v>
      </c>
      <c r="L78" s="3" t="s">
        <v>325</v>
      </c>
      <c r="M78" s="3" t="s">
        <v>326</v>
      </c>
      <c r="O78" s="3" t="s">
        <v>327</v>
      </c>
      <c r="P78" s="17"/>
    </row>
    <row r="79" spans="2:16" ht="17.100000000000001">
      <c r="B79" s="16"/>
      <c r="C79" s="16"/>
      <c r="I79" s="16"/>
      <c r="J79" s="21"/>
      <c r="K79" s="3" t="s">
        <v>293</v>
      </c>
      <c r="L79" s="3" t="s">
        <v>328</v>
      </c>
      <c r="M79" s="3" t="s">
        <v>276</v>
      </c>
      <c r="O79" s="3" t="s">
        <v>329</v>
      </c>
      <c r="P79" s="17"/>
    </row>
    <row r="80" spans="2:16" ht="33.950000000000003">
      <c r="B80" s="16"/>
      <c r="C80" s="16"/>
      <c r="I80" s="16"/>
      <c r="J80" s="21"/>
      <c r="K80" s="3" t="s">
        <v>330</v>
      </c>
      <c r="L80" s="3" t="s">
        <v>331</v>
      </c>
      <c r="M80" s="3" t="s">
        <v>332</v>
      </c>
      <c r="O80" s="3" t="s">
        <v>333</v>
      </c>
      <c r="P80" s="17"/>
    </row>
    <row r="81" spans="2:16" ht="17.100000000000001">
      <c r="B81" s="16"/>
      <c r="C81" s="16"/>
      <c r="I81" s="16"/>
      <c r="J81" s="21"/>
      <c r="K81" s="3" t="s">
        <v>334</v>
      </c>
      <c r="O81" s="3" t="s">
        <v>335</v>
      </c>
      <c r="P81" s="17"/>
    </row>
    <row r="82" spans="2:16" ht="17.100000000000001">
      <c r="B82" s="16"/>
      <c r="C82" s="16"/>
      <c r="I82" s="16"/>
      <c r="J82" s="21"/>
      <c r="K82" s="3" t="s">
        <v>336</v>
      </c>
      <c r="O82" s="3" t="s">
        <v>337</v>
      </c>
      <c r="P82" s="17"/>
    </row>
    <row r="83" spans="2:16" ht="17.100000000000001">
      <c r="B83" s="16"/>
      <c r="C83" s="16"/>
      <c r="I83" s="16"/>
      <c r="J83" s="21"/>
      <c r="O83" s="3" t="s">
        <v>338</v>
      </c>
      <c r="P83" s="17"/>
    </row>
    <row r="84" spans="2:16" ht="33.950000000000003">
      <c r="B84" s="16" t="s">
        <v>339</v>
      </c>
      <c r="C84" s="16" t="s">
        <v>340</v>
      </c>
      <c r="E84" s="3" t="s">
        <v>341</v>
      </c>
      <c r="F84" s="3" t="s">
        <v>342</v>
      </c>
      <c r="G84" s="3" t="s">
        <v>343</v>
      </c>
      <c r="I84" s="16"/>
      <c r="J84" s="21"/>
      <c r="K84" s="3" t="s">
        <v>344</v>
      </c>
      <c r="M84" s="3" t="s">
        <v>345</v>
      </c>
      <c r="N84" s="3" t="s">
        <v>346</v>
      </c>
      <c r="P84" s="17"/>
    </row>
    <row r="85" spans="2:16" ht="17.100000000000001">
      <c r="B85" s="16"/>
      <c r="C85" s="16" t="s">
        <v>347</v>
      </c>
      <c r="E85" s="3" t="s">
        <v>348</v>
      </c>
      <c r="F85" s="3" t="s">
        <v>349</v>
      </c>
      <c r="G85" s="3" t="s">
        <v>350</v>
      </c>
      <c r="I85" s="16"/>
      <c r="K85" s="3" t="s">
        <v>136</v>
      </c>
      <c r="M85" s="3" t="s">
        <v>351</v>
      </c>
      <c r="P85" s="17"/>
    </row>
    <row r="86" spans="2:16" ht="33.950000000000003">
      <c r="B86" s="16"/>
      <c r="C86" s="16" t="s">
        <v>352</v>
      </c>
      <c r="E86" s="3" t="s">
        <v>353</v>
      </c>
      <c r="F86" s="3" t="s">
        <v>354</v>
      </c>
      <c r="G86" s="3" t="s">
        <v>355</v>
      </c>
      <c r="I86" s="16"/>
      <c r="K86" s="3" t="s">
        <v>132</v>
      </c>
      <c r="M86" s="3" t="s">
        <v>356</v>
      </c>
      <c r="P86" s="17"/>
    </row>
    <row r="87" spans="2:16" ht="17.100000000000001">
      <c r="B87" s="16"/>
      <c r="C87" s="16" t="s">
        <v>357</v>
      </c>
      <c r="E87" s="3" t="s">
        <v>358</v>
      </c>
      <c r="I87" s="16"/>
      <c r="K87" s="3" t="s">
        <v>359</v>
      </c>
      <c r="P87" s="17"/>
    </row>
    <row r="88" spans="2:16" ht="17.100000000000001">
      <c r="B88" s="16"/>
      <c r="C88" s="16" t="s">
        <v>360</v>
      </c>
      <c r="E88" s="3" t="s">
        <v>101</v>
      </c>
      <c r="I88" s="16"/>
      <c r="K88" s="3" t="s">
        <v>361</v>
      </c>
      <c r="P88" s="17"/>
    </row>
    <row r="89" spans="2:16" ht="17.100000000000001">
      <c r="B89" s="16"/>
      <c r="C89" s="16" t="s">
        <v>362</v>
      </c>
      <c r="E89" s="3" t="s">
        <v>363</v>
      </c>
      <c r="I89" s="16"/>
      <c r="K89" s="3" t="s">
        <v>364</v>
      </c>
      <c r="P89" s="17"/>
    </row>
    <row r="90" spans="2:16" ht="17.100000000000001">
      <c r="B90" s="16"/>
      <c r="C90" s="16" t="s">
        <v>365</v>
      </c>
      <c r="I90" s="16"/>
      <c r="P90" s="17"/>
    </row>
    <row r="91" spans="2:16" ht="17.100000000000001">
      <c r="B91" s="16"/>
      <c r="C91" s="16" t="s">
        <v>366</v>
      </c>
      <c r="I91" s="16"/>
      <c r="P91" s="17"/>
    </row>
    <row r="92" spans="2:16">
      <c r="B92" s="16"/>
      <c r="C92" s="16"/>
      <c r="I92" s="16"/>
      <c r="P92" s="17"/>
    </row>
    <row r="93" spans="2:16">
      <c r="B93" s="16"/>
      <c r="C93" s="16"/>
      <c r="I93" s="16"/>
      <c r="P93" s="17"/>
    </row>
    <row r="94" spans="2:16">
      <c r="B94" s="16"/>
      <c r="C94" s="16"/>
      <c r="I94" s="16"/>
      <c r="P94" s="17"/>
    </row>
    <row r="95" spans="2:16">
      <c r="B95" s="16"/>
      <c r="C95" s="16"/>
      <c r="I95" s="16"/>
      <c r="P95" s="17"/>
    </row>
    <row r="96" spans="2:16">
      <c r="B96" s="16"/>
      <c r="C96" s="16"/>
      <c r="I96" s="16"/>
      <c r="P96" s="17"/>
    </row>
    <row r="97" spans="2:16">
      <c r="B97" s="16"/>
      <c r="C97" s="16"/>
      <c r="I97" s="16"/>
      <c r="P97" s="17"/>
    </row>
    <row r="98" spans="2:16">
      <c r="B98" s="16"/>
      <c r="C98" s="16"/>
      <c r="I98" s="16"/>
      <c r="P98" s="17"/>
    </row>
    <row r="99" spans="2:16">
      <c r="B99" s="16"/>
      <c r="C99" s="16"/>
      <c r="I99" s="16"/>
      <c r="P99" s="17"/>
    </row>
    <row r="100" spans="2:16">
      <c r="B100" s="16"/>
      <c r="C100" s="16"/>
      <c r="I100" s="16"/>
      <c r="P100" s="17"/>
    </row>
    <row r="101" spans="2:16">
      <c r="B101" s="16"/>
      <c r="C101" s="16"/>
      <c r="I101" s="16"/>
      <c r="P101" s="17"/>
    </row>
    <row r="102" spans="2:16" ht="17.100000000000001" thickBot="1">
      <c r="B102" s="18"/>
      <c r="C102" s="18"/>
      <c r="D102" s="19"/>
      <c r="E102" s="19"/>
      <c r="F102" s="19"/>
      <c r="G102" s="19"/>
      <c r="H102" s="19"/>
      <c r="I102" s="18"/>
      <c r="J102" s="19"/>
      <c r="K102" s="19"/>
      <c r="L102" s="19"/>
      <c r="M102" s="19"/>
      <c r="N102" s="19"/>
      <c r="O102" s="19"/>
      <c r="P102" s="20"/>
    </row>
  </sheetData>
  <pageMargins left="0.7" right="0.7" top="0.75" bottom="0.75" header="0.3" footer="0.3"/>
  <headerFooter>
    <oddHeader>&amp;C&amp;"Calibri"&amp;12&amp;KEEDC00 RMIT Classification: Trusted&amp;1#_x000D_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31B1B-9F58-1D48-B8F9-1354AA96BF54}">
  <dimension ref="A3:F46"/>
  <sheetViews>
    <sheetView workbookViewId="0">
      <selection activeCell="E34" sqref="E34"/>
    </sheetView>
  </sheetViews>
  <sheetFormatPr defaultColWidth="11" defaultRowHeight="15.95"/>
  <cols>
    <col min="2" max="2" width="22.5" customWidth="1"/>
    <col min="4" max="4" width="4.625" customWidth="1"/>
    <col min="5" max="5" width="43.125" customWidth="1"/>
  </cols>
  <sheetData>
    <row r="3" spans="1:6" ht="17.100000000000001" thickBot="1">
      <c r="B3" s="2" t="s">
        <v>367</v>
      </c>
    </row>
    <row r="4" spans="1:6">
      <c r="B4" t="s">
        <v>119</v>
      </c>
      <c r="D4" s="27">
        <v>5</v>
      </c>
      <c r="E4" s="28" t="s">
        <v>118</v>
      </c>
      <c r="F4" s="29"/>
    </row>
    <row r="5" spans="1:6">
      <c r="B5" s="1" t="s">
        <v>130</v>
      </c>
      <c r="D5" s="30">
        <v>4</v>
      </c>
      <c r="E5" s="2" t="s">
        <v>131</v>
      </c>
      <c r="F5" s="31"/>
    </row>
    <row r="6" spans="1:6">
      <c r="B6" t="s">
        <v>127</v>
      </c>
      <c r="D6" s="30">
        <v>3</v>
      </c>
      <c r="E6" s="2" t="s">
        <v>126</v>
      </c>
      <c r="F6" s="31"/>
    </row>
    <row r="7" spans="1:6">
      <c r="B7" t="s">
        <v>141</v>
      </c>
      <c r="D7" s="30">
        <v>3</v>
      </c>
      <c r="E7" s="2" t="s">
        <v>137</v>
      </c>
      <c r="F7" s="31"/>
    </row>
    <row r="8" spans="1:6">
      <c r="B8" t="s">
        <v>142</v>
      </c>
      <c r="D8" s="30">
        <v>3</v>
      </c>
      <c r="E8" s="2" t="s">
        <v>123</v>
      </c>
      <c r="F8" s="31"/>
    </row>
    <row r="9" spans="1:6">
      <c r="B9" t="s">
        <v>133</v>
      </c>
      <c r="D9" s="30">
        <v>2</v>
      </c>
      <c r="E9" s="2" t="s">
        <v>128</v>
      </c>
      <c r="F9" s="31"/>
    </row>
    <row r="10" spans="1:6">
      <c r="B10" t="s">
        <v>143</v>
      </c>
      <c r="D10" s="30">
        <v>2</v>
      </c>
      <c r="E10" s="2" t="s">
        <v>144</v>
      </c>
      <c r="F10" s="31"/>
    </row>
    <row r="11" spans="1:6">
      <c r="A11">
        <v>2</v>
      </c>
      <c r="B11" t="s">
        <v>128</v>
      </c>
      <c r="D11" s="30">
        <v>2</v>
      </c>
      <c r="E11" s="2" t="s">
        <v>132</v>
      </c>
      <c r="F11" s="31"/>
    </row>
    <row r="12" spans="1:6" ht="17.100000000000001" thickBot="1">
      <c r="B12" t="s">
        <v>128</v>
      </c>
      <c r="D12" s="32">
        <v>2</v>
      </c>
      <c r="E12" s="33" t="s">
        <v>136</v>
      </c>
      <c r="F12" s="34"/>
    </row>
    <row r="13" spans="1:6">
      <c r="B13" t="s">
        <v>125</v>
      </c>
      <c r="E13" t="s">
        <v>119</v>
      </c>
    </row>
    <row r="14" spans="1:6">
      <c r="B14" t="s">
        <v>129</v>
      </c>
      <c r="E14" t="s">
        <v>127</v>
      </c>
    </row>
    <row r="15" spans="1:6">
      <c r="B15" t="s">
        <v>146</v>
      </c>
      <c r="E15" t="s">
        <v>141</v>
      </c>
    </row>
    <row r="16" spans="1:6">
      <c r="A16">
        <v>3</v>
      </c>
      <c r="B16" t="s">
        <v>137</v>
      </c>
      <c r="E16" t="s">
        <v>142</v>
      </c>
    </row>
    <row r="17" spans="1:5">
      <c r="B17" t="s">
        <v>137</v>
      </c>
      <c r="E17" t="s">
        <v>133</v>
      </c>
    </row>
    <row r="18" spans="1:5">
      <c r="B18" t="s">
        <v>137</v>
      </c>
      <c r="E18" t="s">
        <v>143</v>
      </c>
    </row>
    <row r="19" spans="1:5">
      <c r="B19" t="s">
        <v>368</v>
      </c>
      <c r="E19" t="s">
        <v>125</v>
      </c>
    </row>
    <row r="20" spans="1:5">
      <c r="B20" t="s">
        <v>117</v>
      </c>
      <c r="E20" t="s">
        <v>129</v>
      </c>
    </row>
    <row r="21" spans="1:5">
      <c r="B21" t="s">
        <v>121</v>
      </c>
      <c r="E21" t="s">
        <v>146</v>
      </c>
    </row>
    <row r="22" spans="1:5">
      <c r="A22">
        <v>4</v>
      </c>
      <c r="B22" t="s">
        <v>131</v>
      </c>
      <c r="E22" t="s">
        <v>368</v>
      </c>
    </row>
    <row r="23" spans="1:5">
      <c r="B23" t="s">
        <v>131</v>
      </c>
      <c r="E23" t="s">
        <v>117</v>
      </c>
    </row>
    <row r="24" spans="1:5">
      <c r="B24" t="s">
        <v>131</v>
      </c>
      <c r="E24" t="s">
        <v>121</v>
      </c>
    </row>
    <row r="25" spans="1:5">
      <c r="B25" t="s">
        <v>131</v>
      </c>
      <c r="E25" t="s">
        <v>120</v>
      </c>
    </row>
    <row r="26" spans="1:5">
      <c r="B26" t="s">
        <v>120</v>
      </c>
      <c r="E26" t="s">
        <v>140</v>
      </c>
    </row>
    <row r="27" spans="1:5">
      <c r="A27">
        <v>5</v>
      </c>
      <c r="B27" t="s">
        <v>118</v>
      </c>
      <c r="E27" t="s">
        <v>139</v>
      </c>
    </row>
    <row r="28" spans="1:5">
      <c r="B28" t="s">
        <v>118</v>
      </c>
      <c r="E28" t="s">
        <v>124</v>
      </c>
    </row>
    <row r="29" spans="1:5">
      <c r="B29" t="s">
        <v>118</v>
      </c>
      <c r="E29" t="s">
        <v>369</v>
      </c>
    </row>
    <row r="30" spans="1:5">
      <c r="B30" t="s">
        <v>135</v>
      </c>
      <c r="E30" t="s">
        <v>370</v>
      </c>
    </row>
    <row r="31" spans="1:5">
      <c r="B31" t="s">
        <v>371</v>
      </c>
    </row>
    <row r="32" spans="1:5">
      <c r="A32">
        <v>2</v>
      </c>
      <c r="B32" t="s">
        <v>144</v>
      </c>
    </row>
    <row r="33" spans="1:2">
      <c r="B33" t="s">
        <v>122</v>
      </c>
    </row>
    <row r="34" spans="1:2">
      <c r="A34">
        <v>2</v>
      </c>
      <c r="B34" t="s">
        <v>136</v>
      </c>
    </row>
    <row r="35" spans="1:2">
      <c r="B35" t="s">
        <v>136</v>
      </c>
    </row>
    <row r="36" spans="1:2">
      <c r="B36" t="s">
        <v>140</v>
      </c>
    </row>
    <row r="37" spans="1:2">
      <c r="B37" t="s">
        <v>139</v>
      </c>
    </row>
    <row r="38" spans="1:2">
      <c r="B38" t="s">
        <v>124</v>
      </c>
    </row>
    <row r="39" spans="1:2">
      <c r="A39">
        <v>2</v>
      </c>
      <c r="B39" t="s">
        <v>123</v>
      </c>
    </row>
    <row r="40" spans="1:2">
      <c r="B40" t="s">
        <v>123</v>
      </c>
    </row>
    <row r="41" spans="1:2">
      <c r="A41">
        <v>3</v>
      </c>
      <c r="B41" t="s">
        <v>126</v>
      </c>
    </row>
    <row r="42" spans="1:2">
      <c r="B42" t="s">
        <v>126</v>
      </c>
    </row>
    <row r="43" spans="1:2">
      <c r="B43" t="s">
        <v>145</v>
      </c>
    </row>
    <row r="44" spans="1:2">
      <c r="B44" t="s">
        <v>134</v>
      </c>
    </row>
    <row r="45" spans="1:2">
      <c r="A45">
        <v>2</v>
      </c>
      <c r="B45" t="s">
        <v>132</v>
      </c>
    </row>
    <row r="46" spans="1:2">
      <c r="B46" t="s">
        <v>132</v>
      </c>
    </row>
  </sheetData>
  <autoFilter ref="B3:B46" xr:uid="{91631B1B-9F58-1D48-B8F9-1354AA96BF54}">
    <sortState xmlns:xlrd2="http://schemas.microsoft.com/office/spreadsheetml/2017/richdata2" ref="B4:B46">
      <sortCondition ref="B3:B46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FE334-A23C-D74C-8BF6-4467B05A1A6C}">
  <dimension ref="B2:N12"/>
  <sheetViews>
    <sheetView workbookViewId="0">
      <selection activeCell="J8" sqref="J8"/>
    </sheetView>
  </sheetViews>
  <sheetFormatPr defaultColWidth="11" defaultRowHeight="15.95"/>
  <cols>
    <col min="8" max="8" width="10.875" style="35"/>
  </cols>
  <sheetData>
    <row r="2" spans="2:14">
      <c r="C2" t="s">
        <v>372</v>
      </c>
      <c r="D2" t="s">
        <v>373</v>
      </c>
      <c r="E2" t="s">
        <v>374</v>
      </c>
      <c r="F2" t="s">
        <v>375</v>
      </c>
      <c r="G2" t="s">
        <v>376</v>
      </c>
    </row>
    <row r="3" spans="2:14" ht="17.100000000000001" thickBot="1">
      <c r="C3" s="35" t="s">
        <v>377</v>
      </c>
      <c r="D3" s="35" t="s">
        <v>378</v>
      </c>
      <c r="E3" s="35" t="s">
        <v>379</v>
      </c>
      <c r="F3" s="35" t="s">
        <v>380</v>
      </c>
      <c r="G3" s="35" t="s">
        <v>381</v>
      </c>
    </row>
    <row r="4" spans="2:14" ht="17.100000000000001" thickBot="1">
      <c r="B4" t="s">
        <v>382</v>
      </c>
      <c r="C4" s="37">
        <v>39</v>
      </c>
      <c r="D4" s="38">
        <v>19</v>
      </c>
      <c r="E4" s="38">
        <v>32</v>
      </c>
      <c r="F4" s="38">
        <v>19</v>
      </c>
      <c r="G4" s="39">
        <v>20</v>
      </c>
      <c r="H4" s="35">
        <f>SUM(C4:G4)</f>
        <v>129</v>
      </c>
      <c r="J4" s="46">
        <f>C4/$H$4</f>
        <v>0.30232558139534882</v>
      </c>
      <c r="K4" s="46">
        <f t="shared" ref="K4:N4" si="0">D4/$H$4</f>
        <v>0.14728682170542637</v>
      </c>
      <c r="L4" s="46">
        <f t="shared" si="0"/>
        <v>0.24806201550387597</v>
      </c>
      <c r="M4" s="46">
        <f t="shared" si="0"/>
        <v>0.14728682170542637</v>
      </c>
      <c r="N4" s="46">
        <f t="shared" si="0"/>
        <v>0.15503875968992248</v>
      </c>
    </row>
    <row r="5" spans="2:14" ht="17.100000000000001" thickBot="1">
      <c r="B5" t="s">
        <v>383</v>
      </c>
      <c r="C5" s="37">
        <v>47</v>
      </c>
      <c r="D5" s="38">
        <v>20</v>
      </c>
      <c r="E5" s="38">
        <v>23</v>
      </c>
      <c r="F5" s="38">
        <v>18</v>
      </c>
      <c r="G5" s="39">
        <v>26</v>
      </c>
      <c r="H5" s="35">
        <f>SUM(C5:G5)</f>
        <v>134</v>
      </c>
      <c r="J5" s="46">
        <f>C5/$H$5</f>
        <v>0.35074626865671643</v>
      </c>
      <c r="K5" s="46">
        <f t="shared" ref="K5:N5" si="1">D5/$H$5</f>
        <v>0.14925373134328357</v>
      </c>
      <c r="L5" s="46">
        <f t="shared" si="1"/>
        <v>0.17164179104477612</v>
      </c>
      <c r="M5" s="46">
        <f t="shared" si="1"/>
        <v>0.13432835820895522</v>
      </c>
      <c r="N5" s="46">
        <f t="shared" si="1"/>
        <v>0.19402985074626866</v>
      </c>
    </row>
    <row r="6" spans="2:14" ht="17.100000000000001" thickBot="1">
      <c r="B6" t="s">
        <v>384</v>
      </c>
      <c r="C6" s="37">
        <v>58</v>
      </c>
      <c r="D6" s="38">
        <v>12</v>
      </c>
      <c r="E6" s="38">
        <v>15</v>
      </c>
      <c r="F6" s="38">
        <v>33</v>
      </c>
      <c r="G6" s="39">
        <v>23</v>
      </c>
      <c r="H6" s="35">
        <f>SUM(C6:G6)</f>
        <v>141</v>
      </c>
      <c r="J6" s="46">
        <f>C6/$H$6</f>
        <v>0.41134751773049644</v>
      </c>
      <c r="K6" s="46">
        <f t="shared" ref="K6:N6" si="2">D6/$H$6</f>
        <v>8.5106382978723402E-2</v>
      </c>
      <c r="L6" s="46">
        <f t="shared" si="2"/>
        <v>0.10638297872340426</v>
      </c>
      <c r="M6" s="46">
        <f t="shared" si="2"/>
        <v>0.23404255319148937</v>
      </c>
      <c r="N6" s="46">
        <f t="shared" si="2"/>
        <v>0.16312056737588654</v>
      </c>
    </row>
    <row r="7" spans="2:14" ht="17.100000000000001" thickBot="1">
      <c r="B7" t="s">
        <v>385</v>
      </c>
      <c r="C7" s="37">
        <v>38</v>
      </c>
      <c r="D7" s="38">
        <v>8</v>
      </c>
      <c r="E7" s="38">
        <v>16</v>
      </c>
      <c r="F7" s="38">
        <v>28</v>
      </c>
      <c r="G7" s="39">
        <v>24</v>
      </c>
      <c r="H7" s="35">
        <f>SUM(C7:G7)</f>
        <v>114</v>
      </c>
      <c r="J7" s="46">
        <f>C7/$H$7</f>
        <v>0.33333333333333331</v>
      </c>
      <c r="K7" s="46">
        <f t="shared" ref="K7:N7" si="3">D7/$H$7</f>
        <v>7.0175438596491224E-2</v>
      </c>
      <c r="L7" s="46">
        <f t="shared" si="3"/>
        <v>0.14035087719298245</v>
      </c>
      <c r="M7" s="46">
        <f t="shared" si="3"/>
        <v>0.24561403508771928</v>
      </c>
      <c r="N7" s="46">
        <f t="shared" si="3"/>
        <v>0.21052631578947367</v>
      </c>
    </row>
    <row r="8" spans="2:14" ht="17.100000000000001" thickBot="1">
      <c r="B8" t="s">
        <v>386</v>
      </c>
      <c r="C8" s="37">
        <v>43</v>
      </c>
      <c r="D8" s="38">
        <v>33</v>
      </c>
      <c r="E8" s="38">
        <v>21</v>
      </c>
      <c r="F8" s="38">
        <v>43</v>
      </c>
      <c r="G8" s="39">
        <v>62</v>
      </c>
      <c r="H8" s="35">
        <f>SUM(C8:G8)</f>
        <v>202</v>
      </c>
      <c r="J8" s="46">
        <f>C8/$H$8</f>
        <v>0.21287128712871287</v>
      </c>
      <c r="K8" s="46">
        <f t="shared" ref="K8:N8" si="4">D8/$H$8</f>
        <v>0.16336633663366337</v>
      </c>
      <c r="L8" s="46">
        <f t="shared" si="4"/>
        <v>0.10396039603960396</v>
      </c>
      <c r="M8" s="46">
        <f t="shared" si="4"/>
        <v>0.21287128712871287</v>
      </c>
      <c r="N8" s="46">
        <f t="shared" si="4"/>
        <v>0.30693069306930693</v>
      </c>
    </row>
    <row r="9" spans="2:14" ht="17.100000000000001" thickBot="1">
      <c r="B9" t="s">
        <v>387</v>
      </c>
      <c r="C9" s="37">
        <v>54</v>
      </c>
      <c r="D9" s="38">
        <v>17</v>
      </c>
      <c r="E9" s="38">
        <v>30</v>
      </c>
      <c r="F9" s="38">
        <v>37</v>
      </c>
      <c r="G9" s="39">
        <v>26</v>
      </c>
      <c r="H9" s="35">
        <f>SUM(C9:G9)</f>
        <v>164</v>
      </c>
      <c r="J9" s="46">
        <f>C9/$H$9</f>
        <v>0.32926829268292684</v>
      </c>
      <c r="K9" s="46">
        <f t="shared" ref="K9:N9" si="5">D9/$H$9</f>
        <v>0.10365853658536585</v>
      </c>
      <c r="L9" s="46">
        <f t="shared" si="5"/>
        <v>0.18292682926829268</v>
      </c>
      <c r="M9" s="46">
        <f t="shared" si="5"/>
        <v>0.22560975609756098</v>
      </c>
      <c r="N9" s="46">
        <f t="shared" si="5"/>
        <v>0.15853658536585366</v>
      </c>
    </row>
    <row r="10" spans="2:14" ht="17.100000000000001" thickBot="1">
      <c r="B10" t="s">
        <v>388</v>
      </c>
      <c r="C10" s="37">
        <v>42</v>
      </c>
      <c r="D10" s="38">
        <v>12</v>
      </c>
      <c r="E10" s="38">
        <v>8</v>
      </c>
      <c r="F10" s="38">
        <v>21</v>
      </c>
      <c r="G10" s="39">
        <v>14</v>
      </c>
      <c r="H10" s="35">
        <f>SUM(C10:G10)</f>
        <v>97</v>
      </c>
      <c r="J10" s="46">
        <f>C10/$H$10</f>
        <v>0.4329896907216495</v>
      </c>
      <c r="K10" s="46">
        <f t="shared" ref="K10:N10" si="6">D10/$H$10</f>
        <v>0.12371134020618557</v>
      </c>
      <c r="L10" s="46">
        <f t="shared" si="6"/>
        <v>8.247422680412371E-2</v>
      </c>
      <c r="M10" s="46">
        <f t="shared" si="6"/>
        <v>0.21649484536082475</v>
      </c>
      <c r="N10" s="46">
        <f t="shared" si="6"/>
        <v>0.14432989690721648</v>
      </c>
    </row>
    <row r="11" spans="2:14">
      <c r="C11" s="40">
        <f>C4+C5+C6+C7+C8+C9+C10</f>
        <v>321</v>
      </c>
      <c r="D11" s="41">
        <f>D4+D5+D6+D7+D8+D9+D10</f>
        <v>121</v>
      </c>
      <c r="E11" s="41">
        <f>E4+E5+E6+E7+E8+E9+E10</f>
        <v>145</v>
      </c>
      <c r="F11" s="41">
        <f>F4+F5+F6+F7+F8+F9+F10</f>
        <v>199</v>
      </c>
      <c r="G11" s="42">
        <f>G4+G5+G6+G7+G8+G9+G10</f>
        <v>195</v>
      </c>
      <c r="H11" s="35">
        <f>SUM(C11:G11)</f>
        <v>981</v>
      </c>
      <c r="I11" s="35">
        <f>SUM(H4:H10)</f>
        <v>981</v>
      </c>
    </row>
    <row r="12" spans="2:14" ht="17.100000000000001" thickBot="1">
      <c r="C12" s="43">
        <f>C11/$H$11</f>
        <v>0.327217125382263</v>
      </c>
      <c r="D12" s="44">
        <f>D11/$H$11</f>
        <v>0.12334352701325178</v>
      </c>
      <c r="E12" s="44">
        <f>E11/$H$11</f>
        <v>0.14780835881753313</v>
      </c>
      <c r="F12" s="44">
        <f>F11/$H$11</f>
        <v>0.20285423037716616</v>
      </c>
      <c r="G12" s="45">
        <f>G11/$H$11</f>
        <v>0.19877675840978593</v>
      </c>
      <c r="H12" s="36">
        <f>H11/$H$11</f>
        <v>1</v>
      </c>
    </row>
  </sheetData>
  <conditionalFormatting sqref="C4:G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N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N10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5:N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N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:N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:N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:N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: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ableLink xmlns="10a00c3f-89da-4b15-b5bb-60f232ae88d0">No</ShareableLink>
    <PickorNot_x003f_ xmlns="10a00c3f-89da-4b15-b5bb-60f232ae88d0">true</PickorNot_x003f_>
    <Consultant xmlns="10a00c3f-89da-4b15-b5bb-60f232ae88d0" xsi:nil="true"/>
    <Whichpartofbook xmlns="10a00c3f-89da-4b15-b5bb-60f232ae88d0" xsi:nil="true"/>
    <WorkshoporBook_x003f_ xmlns="10a00c3f-89da-4b15-b5bb-60f232ae88d0" xsi:nil="true"/>
    <Notes xmlns="10a00c3f-89da-4b15-b5bb-60f232ae88d0" xsi:nil="true"/>
    <lcf76f155ced4ddcb4097134ff3c332f xmlns="10a00c3f-89da-4b15-b5bb-60f232ae88d0">
      <Terms xmlns="http://schemas.microsoft.com/office/infopath/2007/PartnerControls"/>
    </lcf76f155ced4ddcb4097134ff3c332f>
    <TaxCatchAll xmlns="6b3b86cd-2dfe-469b-bb79-bde29df1c0d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59F09E2543224F9C52FDD7FB119713" ma:contentTypeVersion="20" ma:contentTypeDescription="Create a new document." ma:contentTypeScope="" ma:versionID="da3bf52931f246ddea9d49eb8d5ab3a0">
  <xsd:schema xmlns:xsd="http://www.w3.org/2001/XMLSchema" xmlns:xs="http://www.w3.org/2001/XMLSchema" xmlns:p="http://schemas.microsoft.com/office/2006/metadata/properties" xmlns:ns2="10a00c3f-89da-4b15-b5bb-60f232ae88d0" xmlns:ns3="6b3b86cd-2dfe-469b-bb79-bde29df1c0dc" targetNamespace="http://schemas.microsoft.com/office/2006/metadata/properties" ma:root="true" ma:fieldsID="3b8d7c70c6b9d3e35fdde2ea97941c8e" ns2:_="" ns3:_="">
    <xsd:import namespace="10a00c3f-89da-4b15-b5bb-60f232ae88d0"/>
    <xsd:import namespace="6b3b86cd-2dfe-469b-bb79-bde29df1c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nsultant" minOccurs="0"/>
                <xsd:element ref="ns2:ShareableLink" minOccurs="0"/>
                <xsd:element ref="ns2:Note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WorkshoporBook_x003f_" minOccurs="0"/>
                <xsd:element ref="ns2:Whichpartofbook" minOccurs="0"/>
                <xsd:element ref="ns2:PickorNot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00c3f-89da-4b15-b5bb-60f232ae88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nsultant" ma:index="10" nillable="true" ma:displayName="Consultant" ma:format="RadioButtons" ma:internalName="Consultant">
      <xsd:simpleType>
        <xsd:restriction base="dms:Choice">
          <xsd:enumeration value="TCYK"/>
          <xsd:enumeration value="BONE Digital"/>
          <xsd:enumeration value="We Start Now"/>
          <xsd:enumeration value="Flourish"/>
          <xsd:enumeration value="BPO Intelligence"/>
          <xsd:enumeration value="Michelle Williams"/>
          <xsd:enumeration value="Emily Brigid Short"/>
          <xsd:enumeration value="RMIT PlaceLab"/>
        </xsd:restriction>
      </xsd:simpleType>
    </xsd:element>
    <xsd:element name="ShareableLink" ma:index="11" nillable="true" ma:displayName="Shareable Link" ma:default="No" ma:description="Only tag this 'Yes' if the folder is approved to be shared with external parties to RMIT PlaceLab" ma:format="Dropdown" ma:internalName="ShareableLink">
      <xsd:simpleType>
        <xsd:restriction base="dms:Choice">
          <xsd:enumeration value="Yes"/>
          <xsd:enumeration value="No"/>
        </xsd:restriction>
      </xsd:simpleType>
    </xsd:element>
    <xsd:element name="Notes" ma:index="12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921d02d-b337-4ce5-bd1c-22d9132a6b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WorkshoporBook_x003f_" ma:index="25" nillable="true" ma:displayName="Workshop or Book?" ma:format="Dropdown" ma:internalName="WorkshoporBook_x003f_">
      <xsd:simpleType>
        <xsd:restriction base="dms:Choice">
          <xsd:enumeration value="Print (Workshop)"/>
          <xsd:enumeration value="Book"/>
        </xsd:restriction>
      </xsd:simpleType>
    </xsd:element>
    <xsd:element name="Whichpartofbook" ma:index="26" nillable="true" ma:displayName="Which part of book" ma:format="Dropdown" ma:internalName="Whichpartofbook">
      <xsd:simpleType>
        <xsd:restriction base="dms:Text">
          <xsd:maxLength value="255"/>
        </xsd:restriction>
      </xsd:simpleType>
    </xsd:element>
    <xsd:element name="PickorNot_x003f_" ma:index="27" nillable="true" ma:displayName="Pick or Not?" ma:default="1" ma:format="Dropdown" ma:internalName="PickorNot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b86cd-2dfe-469b-bb79-bde29df1c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75f17eb-cb4c-40d5-b5c4-f1fc6752d7a3}" ma:internalName="TaxCatchAll" ma:showField="CatchAllData" ma:web="6b3b86cd-2dfe-469b-bb79-bde29df1c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033D47-38F2-421C-A05D-B48B11E24F8F}"/>
</file>

<file path=customXml/itemProps2.xml><?xml version="1.0" encoding="utf-8"?>
<ds:datastoreItem xmlns:ds="http://schemas.openxmlformats.org/officeDocument/2006/customXml" ds:itemID="{62D1757B-C269-48B5-9D4D-1E029719F260}"/>
</file>

<file path=customXml/itemProps3.xml><?xml version="1.0" encoding="utf-8"?>
<ds:datastoreItem xmlns:ds="http://schemas.openxmlformats.org/officeDocument/2006/customXml" ds:itemID="{70FE675E-3F1E-497C-BA51-0FAD4FC9F7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Bugedo</dc:creator>
  <cp:keywords/>
  <dc:description/>
  <cp:lastModifiedBy>Paloma Bugedo</cp:lastModifiedBy>
  <cp:revision/>
  <dcterms:created xsi:type="dcterms:W3CDTF">2023-10-10T04:13:38Z</dcterms:created>
  <dcterms:modified xsi:type="dcterms:W3CDTF">2023-11-09T03:15:00Z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3d088b-6243-4963-a2e2-8b321ab7f8fc_Enabled">
    <vt:lpwstr>true</vt:lpwstr>
  </property>
  <property fmtid="{D5CDD505-2E9C-101B-9397-08002B2CF9AE}" pid="3" name="MSIP_Label_8c3d088b-6243-4963-a2e2-8b321ab7f8fc_SetDate">
    <vt:lpwstr>2023-10-10T05:59:49Z</vt:lpwstr>
  </property>
  <property fmtid="{D5CDD505-2E9C-101B-9397-08002B2CF9AE}" pid="4" name="MSIP_Label_8c3d088b-6243-4963-a2e2-8b321ab7f8fc_Method">
    <vt:lpwstr>Standard</vt:lpwstr>
  </property>
  <property fmtid="{D5CDD505-2E9C-101B-9397-08002B2CF9AE}" pid="5" name="MSIP_Label_8c3d088b-6243-4963-a2e2-8b321ab7f8fc_Name">
    <vt:lpwstr>Trusted</vt:lpwstr>
  </property>
  <property fmtid="{D5CDD505-2E9C-101B-9397-08002B2CF9AE}" pid="6" name="MSIP_Label_8c3d088b-6243-4963-a2e2-8b321ab7f8fc_SiteId">
    <vt:lpwstr>d1323671-cdbe-4417-b4d4-bdb24b51316b</vt:lpwstr>
  </property>
  <property fmtid="{D5CDD505-2E9C-101B-9397-08002B2CF9AE}" pid="7" name="MSIP_Label_8c3d088b-6243-4963-a2e2-8b321ab7f8fc_ActionId">
    <vt:lpwstr>402d070b-9135-49e4-b9ad-c4ae63c7b05a</vt:lpwstr>
  </property>
  <property fmtid="{D5CDD505-2E9C-101B-9397-08002B2CF9AE}" pid="8" name="MSIP_Label_8c3d088b-6243-4963-a2e2-8b321ab7f8fc_ContentBits">
    <vt:lpwstr>1</vt:lpwstr>
  </property>
  <property fmtid="{D5CDD505-2E9C-101B-9397-08002B2CF9AE}" pid="9" name="MediaServiceImageTags">
    <vt:lpwstr/>
  </property>
  <property fmtid="{D5CDD505-2E9C-101B-9397-08002B2CF9AE}" pid="10" name="ContentTypeId">
    <vt:lpwstr>0x0101006959F09E2543224F9C52FDD7FB119713</vt:lpwstr>
  </property>
</Properties>
</file>